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international-my.sharepoint.com/personal/celine_westphal_al-enterprise_com/Documents/Documents/Céline/Commandes/exterieur/"/>
    </mc:Choice>
  </mc:AlternateContent>
  <xr:revisionPtr revIDLastSave="62" documentId="8_{530BBCF1-E1CF-4052-83EA-8866C64425FC}" xr6:coauthVersionLast="47" xr6:coauthVersionMax="47" xr10:uidLastSave="{09D1F21D-316D-426C-BCBD-BBDF0C480D3D}"/>
  <bookViews>
    <workbookView xWindow="-108" yWindow="-108" windowWidth="20376" windowHeight="12096" xr2:uid="{67D9F009-1B95-4841-B7CE-BED1B3AD406F}"/>
  </bookViews>
  <sheets>
    <sheet name="Feuil1" sheetId="1" r:id="rId1"/>
  </sheets>
  <definedNames>
    <definedName name="_xlnm.Print_Titles" localSheetId="0">Feuil1!$7:$8</definedName>
    <definedName name="_xlnm.Print_Area" localSheetId="0">Feuil1!$A$1:$L$74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L36" i="1"/>
  <c r="L40" i="1"/>
  <c r="L41" i="1"/>
  <c r="L45" i="1"/>
  <c r="L46" i="1"/>
  <c r="L47" i="1"/>
  <c r="L50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70" i="1"/>
  <c r="L71" i="1"/>
  <c r="L72" i="1"/>
  <c r="L73" i="1"/>
  <c r="L74" i="1"/>
  <c r="K38" i="1"/>
  <c r="K39" i="1"/>
  <c r="K40" i="1"/>
  <c r="K41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33" i="1"/>
  <c r="K34" i="1"/>
  <c r="K35" i="1"/>
  <c r="K36" i="1"/>
  <c r="L18" i="1"/>
  <c r="L19" i="1"/>
  <c r="L21" i="1"/>
  <c r="L23" i="1"/>
  <c r="L24" i="1"/>
  <c r="L26" i="1"/>
  <c r="L28" i="1"/>
  <c r="L30" i="1"/>
  <c r="K18" i="1"/>
  <c r="K19" i="1"/>
  <c r="K21" i="1"/>
  <c r="K23" i="1"/>
  <c r="K24" i="1"/>
  <c r="K26" i="1"/>
  <c r="K28" i="1"/>
  <c r="K30" i="1"/>
  <c r="L15" i="1"/>
  <c r="L16" i="1"/>
  <c r="K15" i="1"/>
  <c r="K16" i="1"/>
  <c r="K14" i="1"/>
  <c r="L14" i="1" s="1"/>
  <c r="L76" i="1" s="1"/>
  <c r="G49" i="1"/>
  <c r="H49" i="1" s="1"/>
  <c r="G48" i="1"/>
  <c r="H48" i="1" s="1"/>
  <c r="G44" i="1"/>
  <c r="H44" i="1" s="1"/>
  <c r="G43" i="1"/>
  <c r="I43" i="1" s="1"/>
  <c r="G39" i="1"/>
  <c r="G38" i="1"/>
  <c r="H38" i="1" s="1"/>
  <c r="G34" i="1"/>
  <c r="I34" i="1" s="1"/>
  <c r="H33" i="1"/>
  <c r="G33" i="1"/>
  <c r="G73" i="1"/>
  <c r="I73" i="1" s="1"/>
  <c r="H73" i="1"/>
  <c r="G72" i="1"/>
  <c r="I72" i="1" s="1"/>
  <c r="G74" i="1"/>
  <c r="I74" i="1" s="1"/>
  <c r="G70" i="1"/>
  <c r="G71" i="1"/>
  <c r="H71" i="1" s="1"/>
  <c r="I70" i="1"/>
  <c r="H70" i="1"/>
  <c r="G68" i="1"/>
  <c r="I68" i="1" s="1"/>
  <c r="G67" i="1"/>
  <c r="I67" i="1" s="1"/>
  <c r="G66" i="1"/>
  <c r="I66" i="1" s="1"/>
  <c r="G64" i="1"/>
  <c r="I64" i="1" s="1"/>
  <c r="G63" i="1"/>
  <c r="I63" i="1" s="1"/>
  <c r="G62" i="1"/>
  <c r="H62" i="1" s="1"/>
  <c r="G65" i="1"/>
  <c r="H65" i="1" s="1"/>
  <c r="G60" i="1"/>
  <c r="I60" i="1" s="1"/>
  <c r="G61" i="1"/>
  <c r="I61" i="1" s="1"/>
  <c r="G59" i="1"/>
  <c r="H59" i="1" s="1"/>
  <c r="G57" i="1"/>
  <c r="H57" i="1" s="1"/>
  <c r="G58" i="1"/>
  <c r="H58" i="1" s="1"/>
  <c r="G56" i="1"/>
  <c r="H56" i="1" s="1"/>
  <c r="G53" i="1"/>
  <c r="H53" i="1" s="1"/>
  <c r="G54" i="1"/>
  <c r="H54" i="1" s="1"/>
  <c r="G55" i="1"/>
  <c r="I55" i="1" s="1"/>
  <c r="G45" i="1"/>
  <c r="I45" i="1" s="1"/>
  <c r="G46" i="1"/>
  <c r="I46" i="1" s="1"/>
  <c r="G50" i="1"/>
  <c r="I50" i="1" s="1"/>
  <c r="G51" i="1"/>
  <c r="I51" i="1" s="1"/>
  <c r="G41" i="1"/>
  <c r="H41" i="1" s="1"/>
  <c r="G40" i="1"/>
  <c r="I40" i="1" s="1"/>
  <c r="H39" i="1"/>
  <c r="G36" i="1"/>
  <c r="H36" i="1" s="1"/>
  <c r="G35" i="1"/>
  <c r="I35" i="1" s="1"/>
  <c r="I39" i="1"/>
  <c r="G24" i="1"/>
  <c r="I38" i="1" l="1"/>
  <c r="I58" i="1"/>
  <c r="I57" i="1"/>
  <c r="I71" i="1"/>
  <c r="H40" i="1"/>
  <c r="H55" i="1"/>
  <c r="H51" i="1"/>
  <c r="H35" i="1"/>
  <c r="I54" i="1"/>
  <c r="H34" i="1"/>
  <c r="H74" i="1"/>
  <c r="I36" i="1"/>
  <c r="H68" i="1"/>
  <c r="H50" i="1"/>
  <c r="I41" i="1"/>
  <c r="H61" i="1"/>
  <c r="H66" i="1"/>
  <c r="I53" i="1"/>
  <c r="H60" i="1"/>
  <c r="I65" i="1"/>
  <c r="H72" i="1"/>
  <c r="H67" i="1"/>
  <c r="H64" i="1"/>
  <c r="H63" i="1"/>
  <c r="I62" i="1"/>
  <c r="I59" i="1"/>
  <c r="I56" i="1"/>
  <c r="H46" i="1"/>
  <c r="H45" i="1"/>
  <c r="H43" i="1"/>
  <c r="I49" i="1"/>
  <c r="I48" i="1"/>
  <c r="I44" i="1"/>
  <c r="G19" i="1"/>
  <c r="I19" i="1" s="1"/>
  <c r="G15" i="1"/>
  <c r="I15" i="1" s="1"/>
  <c r="G16" i="1"/>
  <c r="I16" i="1" s="1"/>
  <c r="I33" i="1"/>
  <c r="G18" i="1"/>
  <c r="I18" i="1" s="1"/>
  <c r="G21" i="1"/>
  <c r="I21" i="1" s="1"/>
  <c r="G23" i="1"/>
  <c r="H23" i="1" s="1"/>
  <c r="H24" i="1"/>
  <c r="G26" i="1"/>
  <c r="H26" i="1" s="1"/>
  <c r="G28" i="1"/>
  <c r="I28" i="1" s="1"/>
  <c r="G30" i="1"/>
  <c r="I30" i="1" s="1"/>
  <c r="H30" i="1" l="1"/>
  <c r="H28" i="1"/>
  <c r="H16" i="1"/>
  <c r="H15" i="1"/>
  <c r="H21" i="1"/>
  <c r="H19" i="1"/>
  <c r="H18" i="1"/>
  <c r="I23" i="1"/>
  <c r="I26" i="1"/>
  <c r="I24" i="1"/>
  <c r="G14" i="1" l="1"/>
  <c r="I14" i="1" l="1"/>
  <c r="H14" i="1"/>
</calcChain>
</file>

<file path=xl/sharedStrings.xml><?xml version="1.0" encoding="utf-8"?>
<sst xmlns="http://schemas.openxmlformats.org/spreadsheetml/2006/main" count="149" uniqueCount="91">
  <si>
    <t>Adresse :</t>
  </si>
  <si>
    <t>Téléphone :</t>
  </si>
  <si>
    <t xml:space="preserve">Mail : </t>
  </si>
  <si>
    <t xml:space="preserve">Date d'enlèvement de la commande : </t>
  </si>
  <si>
    <t xml:space="preserve">Personne à contacter : </t>
  </si>
  <si>
    <t>Tarif préférentiel entreprise Pâques 2026</t>
  </si>
  <si>
    <t xml:space="preserve">Désignation </t>
  </si>
  <si>
    <t>Poids</t>
  </si>
  <si>
    <t>TVA</t>
  </si>
  <si>
    <t>Prix TTC</t>
  </si>
  <si>
    <t>Prix HT</t>
  </si>
  <si>
    <t>Tarif HT - 12%</t>
  </si>
  <si>
    <t>Tarif HT -7%</t>
  </si>
  <si>
    <t>Quantité</t>
  </si>
  <si>
    <t>Total HT</t>
  </si>
  <si>
    <t>Total TTC</t>
  </si>
  <si>
    <t>Jusqu'au :</t>
  </si>
  <si>
    <t>Date limite de commande :</t>
  </si>
  <si>
    <t>Tous nos assortiments de chocolats comprennent des ganaches, des pralins, des truffes avec et sans alcool, en chocolats lait, noir et blanc</t>
  </si>
  <si>
    <t>Page 1 - Moulages</t>
  </si>
  <si>
    <t>180g</t>
  </si>
  <si>
    <t>110g</t>
  </si>
  <si>
    <t>N°1 - Lapin Rieur</t>
  </si>
  <si>
    <r>
      <rPr>
        <b/>
        <sz val="11"/>
        <color theme="1"/>
        <rFont val="Calibri"/>
        <family val="2"/>
        <scheme val="minor"/>
      </rPr>
      <t>Chocolat au lait</t>
    </r>
    <r>
      <rPr>
        <sz val="11"/>
        <color theme="1"/>
        <rFont val="Calibri"/>
        <family val="2"/>
        <scheme val="minor"/>
      </rPr>
      <t xml:space="preserve"> - 25,50 cm - réf L403B</t>
    </r>
  </si>
  <si>
    <t>N°2 - Lapin avec œuf</t>
  </si>
  <si>
    <t>155g</t>
  </si>
  <si>
    <r>
      <rPr>
        <b/>
        <sz val="11"/>
        <color theme="1"/>
        <rFont val="Calibri"/>
        <family val="2"/>
        <scheme val="minor"/>
      </rPr>
      <t xml:space="preserve"> Chocolat au lait </t>
    </r>
    <r>
      <rPr>
        <sz val="11"/>
        <color theme="1"/>
        <rFont val="Calibri"/>
        <family val="2"/>
        <scheme val="minor"/>
      </rPr>
      <t>- 20,50cm - réf L401</t>
    </r>
  </si>
  <si>
    <r>
      <rPr>
        <b/>
        <sz val="11"/>
        <color theme="1"/>
        <rFont val="Calibri"/>
        <family val="2"/>
        <scheme val="minor"/>
      </rPr>
      <t>Chocolat noir</t>
    </r>
    <r>
      <rPr>
        <sz val="11"/>
        <color theme="1"/>
        <rFont val="Calibri"/>
        <family val="2"/>
        <scheme val="minor"/>
      </rPr>
      <t xml:space="preserve"> - 25,50 cm - réf F403B</t>
    </r>
  </si>
  <si>
    <r>
      <rPr>
        <b/>
        <sz val="11"/>
        <color theme="1"/>
        <rFont val="Calibri"/>
        <family val="2"/>
        <scheme val="minor"/>
      </rPr>
      <t>Chocolat ivoire</t>
    </r>
    <r>
      <rPr>
        <sz val="11"/>
        <color theme="1"/>
        <rFont val="Calibri"/>
        <family val="2"/>
        <scheme val="minor"/>
      </rPr>
      <t xml:space="preserve"> - 25,50 cm - réf I403B</t>
    </r>
  </si>
  <si>
    <t>125g</t>
  </si>
  <si>
    <t>40g</t>
  </si>
  <si>
    <t>Page 2 - Fantaisies</t>
  </si>
  <si>
    <r>
      <rPr>
        <b/>
        <sz val="11"/>
        <color theme="1"/>
        <rFont val="Calibri"/>
        <family val="2"/>
        <scheme val="minor"/>
      </rPr>
      <t>Chocolat au lait</t>
    </r>
    <r>
      <rPr>
        <sz val="11"/>
        <color theme="1"/>
        <rFont val="Calibri"/>
        <family val="2"/>
        <scheme val="minor"/>
      </rPr>
      <t xml:space="preserve"> - AVEC ALCOOL</t>
    </r>
  </si>
  <si>
    <r>
      <rPr>
        <b/>
        <sz val="11"/>
        <color theme="1"/>
        <rFont val="Calibri"/>
        <family val="2"/>
        <scheme val="minor"/>
      </rPr>
      <t>Chocolat au lait</t>
    </r>
    <r>
      <rPr>
        <sz val="11"/>
        <color theme="1"/>
        <rFont val="Calibri"/>
        <family val="2"/>
        <scheme val="minor"/>
      </rPr>
      <t xml:space="preserve"> - SANS ALCOOL</t>
    </r>
  </si>
  <si>
    <r>
      <rPr>
        <b/>
        <sz val="11"/>
        <color theme="1"/>
        <rFont val="Calibri"/>
        <family val="2"/>
        <scheme val="minor"/>
      </rPr>
      <t>Chocolat noir</t>
    </r>
    <r>
      <rPr>
        <sz val="11"/>
        <color theme="1"/>
        <rFont val="Calibri"/>
        <family val="2"/>
        <scheme val="minor"/>
      </rPr>
      <t>- AVEC ALCOOL</t>
    </r>
  </si>
  <si>
    <r>
      <rPr>
        <b/>
        <sz val="11"/>
        <color theme="1"/>
        <rFont val="Calibri"/>
        <family val="2"/>
        <scheme val="minor"/>
      </rPr>
      <t xml:space="preserve">Chocolat noir </t>
    </r>
    <r>
      <rPr>
        <sz val="11"/>
        <color theme="1"/>
        <rFont val="Calibri"/>
        <family val="2"/>
        <scheme val="minor"/>
      </rPr>
      <t>- SANS ALCOOL</t>
    </r>
  </si>
  <si>
    <t>200g</t>
  </si>
  <si>
    <t>300g</t>
  </si>
  <si>
    <t>225g</t>
  </si>
  <si>
    <t>330g</t>
  </si>
  <si>
    <t>Page 3 - Gourmandises</t>
  </si>
  <si>
    <t>Œuf garni 200g</t>
  </si>
  <si>
    <t>Œuf garni 300g</t>
  </si>
  <si>
    <r>
      <t>Sachet Sujets Pâques fourrés praliné amande noisette -</t>
    </r>
    <r>
      <rPr>
        <b/>
        <sz val="11"/>
        <color theme="1"/>
        <rFont val="Calibri"/>
        <family val="2"/>
        <scheme val="minor"/>
      </rPr>
      <t xml:space="preserve"> chocolat lait </t>
    </r>
  </si>
  <si>
    <r>
      <t>Sachet Sujets Pâques fourrés praliné amande noisette -</t>
    </r>
    <r>
      <rPr>
        <b/>
        <sz val="11"/>
        <color theme="1"/>
        <rFont val="Calibri"/>
        <family val="2"/>
        <scheme val="minor"/>
      </rPr>
      <t xml:space="preserve"> chocolat noir</t>
    </r>
  </si>
  <si>
    <r>
      <t>Sachet Sujets Pâques fourrés praliné amande noisette -</t>
    </r>
    <r>
      <rPr>
        <b/>
        <sz val="11"/>
        <color theme="1"/>
        <rFont val="Calibri"/>
        <family val="2"/>
        <scheme val="minor"/>
      </rPr>
      <t xml:space="preserve"> chocolat lait, noir, blanc marbré</t>
    </r>
  </si>
  <si>
    <r>
      <t xml:space="preserve">Sachet friture tout chocolat - </t>
    </r>
    <r>
      <rPr>
        <b/>
        <sz val="11"/>
        <color theme="1"/>
        <rFont val="Calibri"/>
        <family val="2"/>
        <scheme val="minor"/>
      </rPr>
      <t>chocolat au lait</t>
    </r>
  </si>
  <si>
    <r>
      <t xml:space="preserve">Sachet friture tout chocolat - </t>
    </r>
    <r>
      <rPr>
        <b/>
        <sz val="11"/>
        <color theme="1"/>
        <rFont val="Calibri"/>
        <family val="2"/>
        <scheme val="minor"/>
      </rPr>
      <t>chocolat noir</t>
    </r>
  </si>
  <si>
    <t>150g</t>
  </si>
  <si>
    <t>120g</t>
  </si>
  <si>
    <t>95g</t>
  </si>
  <si>
    <t>Page 4 - Personnalisation</t>
  </si>
  <si>
    <t>250g</t>
  </si>
  <si>
    <t>Coffret NINA avec assortis d'œufs fourrés</t>
  </si>
  <si>
    <t>70g</t>
  </si>
  <si>
    <r>
      <t xml:space="preserve">Tablette </t>
    </r>
    <r>
      <rPr>
        <b/>
        <sz val="11"/>
        <color theme="1"/>
        <rFont val="Calibri"/>
        <family val="2"/>
        <scheme val="minor"/>
      </rPr>
      <t xml:space="preserve">chocolat noir 60 % </t>
    </r>
    <r>
      <rPr>
        <sz val="11"/>
        <color theme="1"/>
        <rFont val="Calibri"/>
        <family val="2"/>
        <scheme val="minor"/>
      </rPr>
      <t>personnalisable</t>
    </r>
  </si>
  <si>
    <r>
      <t xml:space="preserve">Tablette </t>
    </r>
    <r>
      <rPr>
        <b/>
        <sz val="11"/>
        <color theme="1"/>
        <rFont val="Calibri"/>
        <family val="2"/>
        <scheme val="minor"/>
      </rPr>
      <t xml:space="preserve">chocolat au lait 33,5% </t>
    </r>
    <r>
      <rPr>
        <sz val="11"/>
        <color theme="1"/>
        <rFont val="Calibri"/>
        <family val="2"/>
        <scheme val="minor"/>
      </rPr>
      <t>personnalisable</t>
    </r>
  </si>
  <si>
    <r>
      <rPr>
        <b/>
        <sz val="11"/>
        <color theme="1"/>
        <rFont val="Calibri"/>
        <family val="2"/>
        <scheme val="minor"/>
      </rPr>
      <t xml:space="preserve"> Chocolat au lait </t>
    </r>
    <r>
      <rPr>
        <sz val="11"/>
        <color theme="1"/>
        <rFont val="Calibri"/>
        <family val="2"/>
        <scheme val="minor"/>
      </rPr>
      <t>- 16,5 cm - réf L418</t>
    </r>
  </si>
  <si>
    <r>
      <rPr>
        <b/>
        <sz val="11"/>
        <color theme="1"/>
        <rFont val="Calibri"/>
        <family val="2"/>
        <scheme val="minor"/>
      </rPr>
      <t xml:space="preserve"> Chocolat noir </t>
    </r>
    <r>
      <rPr>
        <sz val="11"/>
        <color theme="1"/>
        <rFont val="Calibri"/>
        <family val="2"/>
        <scheme val="minor"/>
      </rPr>
      <t>- 16,5 cm - réf F418</t>
    </r>
  </si>
  <si>
    <t>Coquille 225g</t>
  </si>
  <si>
    <t>Coquille 330g</t>
  </si>
  <si>
    <r>
      <t xml:space="preserve">Sachet œufs craquelés fourrés praliné noisette     - </t>
    </r>
    <r>
      <rPr>
        <b/>
        <sz val="11"/>
        <color theme="1"/>
        <rFont val="Calibri"/>
        <family val="2"/>
        <scheme val="minor"/>
      </rPr>
      <t>chocolat lait, noir, ivoire et blanc caramel</t>
    </r>
  </si>
  <si>
    <r>
      <t xml:space="preserve">Réglette 6 oursons guimauve enrobés                                   </t>
    </r>
    <r>
      <rPr>
        <b/>
        <sz val="11"/>
        <color theme="1"/>
        <rFont val="Calibri"/>
        <family val="2"/>
        <scheme val="minor"/>
      </rPr>
      <t>chocolat au lait</t>
    </r>
  </si>
  <si>
    <r>
      <t xml:space="preserve">Réglette 6 oursons guimauve enrobés                                    </t>
    </r>
    <r>
      <rPr>
        <b/>
        <sz val="11"/>
        <color theme="1"/>
        <rFont val="Calibri"/>
        <family val="2"/>
        <scheme val="minor"/>
      </rPr>
      <t>chocolat au noir</t>
    </r>
  </si>
  <si>
    <r>
      <t xml:space="preserve">Sachet 5 lapins fourrés praliné noisette                       </t>
    </r>
    <r>
      <rPr>
        <b/>
        <sz val="11"/>
        <color theme="1"/>
        <rFont val="Calibri"/>
        <family val="2"/>
        <scheme val="minor"/>
      </rPr>
      <t>chocolat au lait</t>
    </r>
  </si>
  <si>
    <r>
      <t xml:space="preserve">Sachet 5 lapins fourrés praliné noisette                             </t>
    </r>
    <r>
      <rPr>
        <b/>
        <sz val="11"/>
        <color theme="1"/>
        <rFont val="Calibri"/>
        <family val="2"/>
        <scheme val="minor"/>
      </rPr>
      <t>chocolat noir</t>
    </r>
  </si>
  <si>
    <t>Sachet assortis d'œufs fourrés divers                              SANS ALCOOL</t>
  </si>
  <si>
    <t>Sachet assortis d'œufs fourrés divers                                 SANS ALCOOL</t>
  </si>
  <si>
    <r>
      <t xml:space="preserve">Sachet œufs craquelés fourrés praliné noisette    </t>
    </r>
    <r>
      <rPr>
        <b/>
        <sz val="11"/>
        <color theme="1"/>
        <rFont val="Calibri"/>
        <family val="2"/>
        <scheme val="minor"/>
      </rPr>
      <t>chocolat lait</t>
    </r>
  </si>
  <si>
    <r>
      <t xml:space="preserve">Sachet œufs craquelés fourrés praliné noisette     </t>
    </r>
    <r>
      <rPr>
        <b/>
        <sz val="11"/>
        <color theme="1"/>
        <rFont val="Calibri"/>
        <family val="2"/>
        <scheme val="minor"/>
      </rPr>
      <t>chocolat noir</t>
    </r>
  </si>
  <si>
    <t>Ballotin avec assortiment de chocolat                      AVEC ALCOOL</t>
  </si>
  <si>
    <t>Ballotin avec assortiment de chocolat                           SANS ALCOOL</t>
  </si>
  <si>
    <r>
      <rPr>
        <b/>
        <sz val="11"/>
        <color theme="1"/>
        <rFont val="Calibri"/>
        <family val="2"/>
        <scheme val="minor"/>
      </rPr>
      <t xml:space="preserve">Chocolat noir </t>
    </r>
    <r>
      <rPr>
        <sz val="11"/>
        <color theme="1"/>
        <rFont val="Calibri"/>
        <family val="2"/>
        <scheme val="minor"/>
      </rPr>
      <t>- AVEC ALCOOL</t>
    </r>
  </si>
  <si>
    <r>
      <t xml:space="preserve">Sachet friture tout chocolat - </t>
    </r>
    <r>
      <rPr>
        <b/>
        <sz val="11"/>
        <color theme="1"/>
        <rFont val="Calibri"/>
        <family val="2"/>
        <scheme val="minor"/>
      </rPr>
      <t>chocolat lait, noir et ivoire</t>
    </r>
  </si>
  <si>
    <t>N°3 - Lapin avec œuf téléphone</t>
  </si>
  <si>
    <t>N°4 - Lapin avec panier</t>
  </si>
  <si>
    <r>
      <rPr>
        <b/>
        <sz val="11"/>
        <color theme="1"/>
        <rFont val="Calibri"/>
        <family val="2"/>
        <scheme val="minor"/>
      </rPr>
      <t xml:space="preserve"> Chocolat au lait </t>
    </r>
    <r>
      <rPr>
        <sz val="11"/>
        <color theme="1"/>
        <rFont val="Calibri"/>
        <family val="2"/>
        <scheme val="minor"/>
      </rPr>
      <t>- 23,50 cm - réf L415</t>
    </r>
  </si>
  <si>
    <r>
      <rPr>
        <b/>
        <sz val="11"/>
        <color theme="1"/>
        <rFont val="Calibri"/>
        <family val="2"/>
        <scheme val="minor"/>
      </rPr>
      <t xml:space="preserve"> Chocolat noir </t>
    </r>
    <r>
      <rPr>
        <sz val="11"/>
        <color theme="1"/>
        <rFont val="Calibri"/>
        <family val="2"/>
        <scheme val="minor"/>
      </rPr>
      <t>- 23,50 cm - réf F415</t>
    </r>
  </si>
  <si>
    <t>N°5 - Lapin couché</t>
  </si>
  <si>
    <t>N°6 - Poussin</t>
  </si>
  <si>
    <t>N°7 - Lapin Mimi</t>
  </si>
  <si>
    <r>
      <rPr>
        <b/>
        <sz val="11"/>
        <color theme="1"/>
        <rFont val="Calibri"/>
        <family val="2"/>
        <scheme val="minor"/>
      </rPr>
      <t>Chocolat au lait</t>
    </r>
    <r>
      <rPr>
        <sz val="11"/>
        <color theme="1"/>
        <rFont val="Calibri"/>
        <family val="2"/>
        <scheme val="minor"/>
      </rPr>
      <t xml:space="preserve"> - 9,50 cm - réf L420</t>
    </r>
  </si>
  <si>
    <r>
      <rPr>
        <b/>
        <sz val="11"/>
        <color theme="1"/>
        <rFont val="Calibri"/>
        <family val="2"/>
        <scheme val="minor"/>
      </rPr>
      <t xml:space="preserve"> Chocolat au lait </t>
    </r>
    <r>
      <rPr>
        <sz val="11"/>
        <color theme="1"/>
        <rFont val="Calibri"/>
        <family val="2"/>
        <scheme val="minor"/>
      </rPr>
      <t>- 10 cm - réf L576</t>
    </r>
  </si>
  <si>
    <r>
      <rPr>
        <b/>
        <sz val="11"/>
        <color theme="1"/>
        <rFont val="Calibri"/>
        <family val="2"/>
        <scheme val="minor"/>
      </rPr>
      <t xml:space="preserve"> Chocolat au lait </t>
    </r>
    <r>
      <rPr>
        <sz val="11"/>
        <color theme="1"/>
        <rFont val="Calibri"/>
        <family val="2"/>
        <scheme val="minor"/>
      </rPr>
      <t>- 16,5 cm - réf L402</t>
    </r>
  </si>
  <si>
    <t>205g</t>
  </si>
  <si>
    <t>30g</t>
  </si>
  <si>
    <r>
      <t xml:space="preserve">Sachet 5 lapins fourrés praliné noisette                        </t>
    </r>
    <r>
      <rPr>
        <b/>
        <sz val="11"/>
        <color theme="1"/>
        <rFont val="Calibri"/>
        <family val="2"/>
        <scheme val="minor"/>
      </rPr>
      <t>chocolat lait, noir, ivoire et blanc caramel</t>
    </r>
  </si>
  <si>
    <t>5,5 et 20</t>
  </si>
  <si>
    <t>TVA à confirmer</t>
  </si>
  <si>
    <t>TOTAL</t>
  </si>
  <si>
    <t>Entreprise : CSE ALE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</si>
</sst>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0" fillId="0" borderId="2" xfId="0" applyNumberFormat="1" applyBorder="1" applyAlignment="1">
      <alignment vertical="center"/>
    </xf>
    <xf numFmtId="164" fontId="0" fillId="0" borderId="8" xfId="0" applyNumberFormat="1" applyBorder="1" applyAlignment="1"/>
    <xf numFmtId="164" fontId="0" fillId="0" borderId="9" xfId="0" applyNumberFormat="1" applyBorder="1" applyAlignment="1"/>
    <xf numFmtId="164" fontId="0" fillId="0" borderId="1" xfId="0" applyNumberFormat="1" applyBorder="1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3" xfId="0" applyNumberFormat="1" applyBorder="1" applyAlignment="1"/>
    <xf numFmtId="164" fontId="0" fillId="0" borderId="4" xfId="0" applyNumberFormat="1" applyBorder="1" applyAlignment="1"/>
    <xf numFmtId="0" fontId="7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647700</xdr:colOff>
      <xdr:row>1</xdr:row>
      <xdr:rowOff>57196</xdr:rowOff>
    </xdr:from>
    <xdr:to>
      <xdr:col>12</xdr:col>
      <xdr:colOff>523875</xdr:colOff>
      <xdr:row>11</xdr:row>
      <xdr:rowOff>61461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598096-9FF1-A7A5-34AE-D62A58A0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352471"/>
          <a:ext cx="2047875" cy="2661740"/>
        </a:xfrm>
        <a:prstGeom prst="rect">
          <a:avLst/>
        </a:prstGeom>
      </xdr:spPr>
    </xdr:pic>
    <xdr:clientData/>
  </xdr:twoCellAnchor>
  <xdr:twoCellAnchor editAs="oneCell">
    <xdr:from>
      <xdr:col>7</xdr:col>
      <xdr:colOff>205364</xdr:colOff>
      <xdr:row>0</xdr:row>
      <xdr:rowOff>257175</xdr:rowOff>
    </xdr:from>
    <xdr:to>
      <xdr:col>12</xdr:col>
      <xdr:colOff>80010</xdr:colOff>
      <xdr:row>5</xdr:row>
      <xdr:rowOff>44393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B1E8A7B-0D2C-81BC-D131-F2423531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914" y="257175"/>
          <a:ext cx="2756911" cy="1358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F457-39AB-4097-8E8E-1FC52029DC8F}">
  <sheetPr>
    <pageSetUpPr fitToPage="1"/>
  </sheetPr>
  <dimension ref="A1:L76"/>
  <sheetViews>
    <sheetView showGridLines="0" tabSelected="1" topLeftCell="A65" workbookViewId="0">
      <selection activeCell="N72" sqref="N72"/>
    </sheetView>
  </sheetViews>
  <sheetFormatPr baseColWidth="10" defaultRowHeight="14.4" x14ac:dyDescent="0.3"/>
  <cols>
    <col min="1" max="1" width="16.5546875" customWidth="1"/>
    <col min="2" max="2" width="14" customWidth="1"/>
    <col min="3" max="3" width="12.33203125" customWidth="1"/>
    <col min="4" max="4" width="6.44140625" style="2" customWidth="1"/>
    <col min="5" max="5" width="8" style="2" customWidth="1"/>
    <col min="6" max="6" width="9.109375" style="15" customWidth="1"/>
    <col min="7" max="7" width="8.109375" style="2" customWidth="1"/>
    <col min="8" max="8" width="11.88671875" style="1" customWidth="1"/>
    <col min="9" max="9" width="11.33203125" style="2" hidden="1" customWidth="1"/>
    <col min="10" max="10" width="8.44140625" customWidth="1"/>
  </cols>
  <sheetData>
    <row r="1" spans="1:12" ht="23.25" customHeight="1" x14ac:dyDescent="0.3">
      <c r="A1" s="26" t="s">
        <v>90</v>
      </c>
      <c r="B1" s="27"/>
      <c r="C1" s="27"/>
      <c r="D1" s="27"/>
      <c r="E1" s="27"/>
      <c r="F1" s="27"/>
      <c r="G1" s="28"/>
      <c r="H1" s="33"/>
      <c r="I1" s="25"/>
      <c r="J1" s="25"/>
      <c r="K1" s="25"/>
      <c r="L1" s="25"/>
    </row>
    <row r="2" spans="1:12" ht="24" customHeight="1" x14ac:dyDescent="0.3">
      <c r="A2" s="26" t="s">
        <v>0</v>
      </c>
      <c r="B2" s="27"/>
      <c r="C2" s="27"/>
      <c r="D2" s="27"/>
      <c r="E2" s="27"/>
      <c r="F2" s="27"/>
      <c r="G2" s="28"/>
      <c r="H2" s="33"/>
      <c r="I2" s="25"/>
      <c r="J2" s="25"/>
      <c r="K2" s="25"/>
      <c r="L2" s="25"/>
    </row>
    <row r="3" spans="1:12" ht="26.25" customHeight="1" x14ac:dyDescent="0.3">
      <c r="A3" s="26" t="s">
        <v>4</v>
      </c>
      <c r="B3" s="27"/>
      <c r="C3" s="27"/>
      <c r="D3" s="27"/>
      <c r="E3" s="27"/>
      <c r="F3" s="27"/>
      <c r="G3" s="28"/>
      <c r="H3" s="33"/>
      <c r="I3" s="25"/>
      <c r="J3" s="25"/>
      <c r="K3" s="25"/>
      <c r="L3" s="25"/>
    </row>
    <row r="4" spans="1:12" ht="24.75" customHeight="1" x14ac:dyDescent="0.3">
      <c r="A4" s="26" t="s">
        <v>1</v>
      </c>
      <c r="B4" s="27"/>
      <c r="C4" s="27"/>
      <c r="D4" s="27"/>
      <c r="E4" s="27"/>
      <c r="F4" s="27"/>
      <c r="G4" s="28"/>
      <c r="H4" s="33"/>
      <c r="I4" s="25"/>
      <c r="J4" s="25"/>
      <c r="K4" s="25"/>
      <c r="L4" s="25"/>
    </row>
    <row r="5" spans="1:12" ht="25.5" customHeight="1" x14ac:dyDescent="0.3">
      <c r="A5" s="26" t="s">
        <v>2</v>
      </c>
      <c r="B5" s="27"/>
      <c r="C5" s="27"/>
      <c r="D5" s="27"/>
      <c r="E5" s="27"/>
      <c r="F5" s="27"/>
      <c r="G5" s="28"/>
      <c r="H5" s="33"/>
      <c r="I5" s="25"/>
      <c r="J5" s="25"/>
      <c r="K5" s="25"/>
      <c r="L5" s="25"/>
    </row>
    <row r="6" spans="1:12" ht="18" customHeight="1" x14ac:dyDescent="0.3">
      <c r="A6" s="40" t="s">
        <v>3</v>
      </c>
      <c r="B6" s="41"/>
      <c r="C6" s="41"/>
      <c r="D6" s="41"/>
      <c r="E6" s="41"/>
      <c r="F6" s="41"/>
      <c r="G6" s="42"/>
      <c r="H6" s="33"/>
      <c r="I6" s="25"/>
      <c r="J6" s="25"/>
      <c r="K6" s="25"/>
      <c r="L6" s="25"/>
    </row>
    <row r="7" spans="1:12" ht="23.4" x14ac:dyDescent="0.3">
      <c r="A7" s="51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x14ac:dyDescent="0.3">
      <c r="A8" s="43" t="s">
        <v>6</v>
      </c>
      <c r="B8" s="43"/>
      <c r="C8" s="43"/>
      <c r="D8" s="3" t="s">
        <v>7</v>
      </c>
      <c r="E8" s="3" t="s">
        <v>8</v>
      </c>
      <c r="F8" s="14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  <c r="L8" s="3" t="s">
        <v>15</v>
      </c>
    </row>
    <row r="9" spans="1:12" x14ac:dyDescent="0.3">
      <c r="A9" s="34" t="s">
        <v>17</v>
      </c>
      <c r="B9" s="34"/>
      <c r="C9" s="34"/>
      <c r="D9" s="34"/>
      <c r="E9" s="34"/>
      <c r="F9" s="34"/>
      <c r="G9" s="34"/>
      <c r="H9" s="3" t="s">
        <v>16</v>
      </c>
      <c r="I9" s="4" t="s">
        <v>16</v>
      </c>
    </row>
    <row r="10" spans="1:12" x14ac:dyDescent="0.3">
      <c r="A10" s="35"/>
      <c r="B10" s="35"/>
      <c r="C10" s="35"/>
      <c r="D10" s="35"/>
      <c r="E10" s="35"/>
      <c r="F10" s="35"/>
      <c r="G10" s="35"/>
      <c r="H10" s="9">
        <v>46088</v>
      </c>
      <c r="I10" s="10">
        <v>46102</v>
      </c>
    </row>
    <row r="11" spans="1:12" ht="22.5" customHeight="1" x14ac:dyDescent="0.3">
      <c r="A11" s="29" t="s">
        <v>18</v>
      </c>
      <c r="B11" s="30"/>
      <c r="C11" s="30"/>
      <c r="D11" s="31"/>
      <c r="E11" s="31"/>
      <c r="F11" s="31"/>
      <c r="G11" s="31"/>
      <c r="H11" s="31"/>
      <c r="I11" s="31"/>
      <c r="J11" s="31"/>
      <c r="K11" s="31"/>
      <c r="L11" s="32"/>
    </row>
    <row r="12" spans="1:12" ht="18" x14ac:dyDescent="0.35">
      <c r="A12" s="36" t="s">
        <v>19</v>
      </c>
      <c r="B12" s="37"/>
      <c r="C12" s="38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17.100000000000001" customHeight="1" x14ac:dyDescent="0.3">
      <c r="A13" s="44" t="s">
        <v>22</v>
      </c>
      <c r="B13" s="45"/>
      <c r="C13" s="46"/>
      <c r="D13" s="23"/>
      <c r="E13" s="24"/>
      <c r="F13" s="24"/>
      <c r="G13" s="24"/>
      <c r="H13" s="24"/>
      <c r="I13" s="24"/>
      <c r="J13" s="25"/>
      <c r="K13" s="25"/>
    </row>
    <row r="14" spans="1:12" s="12" customFormat="1" ht="17.100000000000001" customHeight="1" x14ac:dyDescent="0.3">
      <c r="A14" s="22" t="s">
        <v>23</v>
      </c>
      <c r="B14" s="22"/>
      <c r="C14" s="22"/>
      <c r="D14" s="6" t="s">
        <v>20</v>
      </c>
      <c r="E14" s="6">
        <v>20</v>
      </c>
      <c r="F14" s="7">
        <v>13.5</v>
      </c>
      <c r="G14" s="7">
        <f>F14/1.2</f>
        <v>11.25</v>
      </c>
      <c r="H14" s="8">
        <f>(G14*0.88)</f>
        <v>9.9</v>
      </c>
      <c r="I14" s="7">
        <f>(G14*0.93)</f>
        <v>10.4625</v>
      </c>
      <c r="J14" s="11"/>
      <c r="K14" s="55">
        <f>H14*J14</f>
        <v>0</v>
      </c>
      <c r="L14" s="55">
        <f>K14*(1+E14/100)</f>
        <v>0</v>
      </c>
    </row>
    <row r="15" spans="1:12" s="12" customFormat="1" ht="17.100000000000001" customHeight="1" x14ac:dyDescent="0.3">
      <c r="A15" s="22" t="s">
        <v>27</v>
      </c>
      <c r="B15" s="22"/>
      <c r="C15" s="22"/>
      <c r="D15" s="6" t="s">
        <v>20</v>
      </c>
      <c r="E15" s="6">
        <v>5.5</v>
      </c>
      <c r="F15" s="7">
        <v>13.5</v>
      </c>
      <c r="G15" s="7">
        <f>F15/1.055</f>
        <v>12.796208530805687</v>
      </c>
      <c r="H15" s="8">
        <f t="shared" ref="H15:H16" si="0">(G15*0.88)</f>
        <v>11.260663507109005</v>
      </c>
      <c r="I15" s="7">
        <f t="shared" ref="I15:I16" si="1">(G15*0.93)</f>
        <v>11.900473933649289</v>
      </c>
      <c r="J15" s="11"/>
      <c r="K15" s="55">
        <f t="shared" ref="K15:K74" si="2">H15*J15</f>
        <v>0</v>
      </c>
      <c r="L15" s="55">
        <f t="shared" ref="L15:L74" si="3">K15*(1+E15/100)</f>
        <v>0</v>
      </c>
    </row>
    <row r="16" spans="1:12" s="12" customFormat="1" ht="17.100000000000001" customHeight="1" x14ac:dyDescent="0.3">
      <c r="A16" s="22" t="s">
        <v>28</v>
      </c>
      <c r="B16" s="22"/>
      <c r="C16" s="22"/>
      <c r="D16" s="6" t="s">
        <v>20</v>
      </c>
      <c r="E16" s="6">
        <v>20</v>
      </c>
      <c r="F16" s="7">
        <v>13.5</v>
      </c>
      <c r="G16" s="7">
        <f t="shared" ref="G16" si="4">F16/1.2</f>
        <v>11.25</v>
      </c>
      <c r="H16" s="8">
        <f t="shared" si="0"/>
        <v>9.9</v>
      </c>
      <c r="I16" s="7">
        <f t="shared" si="1"/>
        <v>10.4625</v>
      </c>
      <c r="J16" s="11"/>
      <c r="K16" s="55">
        <f t="shared" si="2"/>
        <v>0</v>
      </c>
      <c r="L16" s="55">
        <f t="shared" si="3"/>
        <v>0</v>
      </c>
    </row>
    <row r="17" spans="1:12" ht="17.100000000000001" customHeight="1" x14ac:dyDescent="0.3">
      <c r="A17" s="44" t="s">
        <v>24</v>
      </c>
      <c r="B17" s="45"/>
      <c r="C17" s="46"/>
      <c r="D17" s="20"/>
      <c r="E17" s="21"/>
      <c r="F17" s="21"/>
      <c r="G17" s="21"/>
      <c r="H17" s="21"/>
      <c r="I17" s="21"/>
      <c r="J17" s="21"/>
      <c r="K17" s="55"/>
      <c r="L17" s="55"/>
    </row>
    <row r="18" spans="1:12" s="12" customFormat="1" ht="17.100000000000001" customHeight="1" x14ac:dyDescent="0.3">
      <c r="A18" s="22" t="s">
        <v>57</v>
      </c>
      <c r="B18" s="22"/>
      <c r="C18" s="22"/>
      <c r="D18" s="6" t="s">
        <v>21</v>
      </c>
      <c r="E18" s="6">
        <v>20</v>
      </c>
      <c r="F18" s="7">
        <v>8.8000000000000007</v>
      </c>
      <c r="G18" s="7">
        <f t="shared" ref="G18:G30" si="5">F18/1.2</f>
        <v>7.3333333333333339</v>
      </c>
      <c r="H18" s="8">
        <f t="shared" ref="H18:H74" si="6">(G18*0.88)</f>
        <v>6.453333333333334</v>
      </c>
      <c r="I18" s="7">
        <f t="shared" ref="I18:I74" si="7">(G18*0.93)</f>
        <v>6.8200000000000012</v>
      </c>
      <c r="J18" s="11"/>
      <c r="K18" s="55">
        <f t="shared" si="2"/>
        <v>0</v>
      </c>
      <c r="L18" s="55">
        <f t="shared" si="3"/>
        <v>0</v>
      </c>
    </row>
    <row r="19" spans="1:12" s="12" customFormat="1" ht="17.100000000000001" customHeight="1" x14ac:dyDescent="0.3">
      <c r="A19" s="22" t="s">
        <v>58</v>
      </c>
      <c r="B19" s="22"/>
      <c r="C19" s="22"/>
      <c r="D19" s="6" t="s">
        <v>21</v>
      </c>
      <c r="E19" s="6">
        <v>5.5</v>
      </c>
      <c r="F19" s="7">
        <v>8.8000000000000007</v>
      </c>
      <c r="G19" s="7">
        <f>F19/1.055</f>
        <v>8.3412322274881525</v>
      </c>
      <c r="H19" s="8">
        <f t="shared" si="6"/>
        <v>7.3402843601895746</v>
      </c>
      <c r="I19" s="7">
        <f t="shared" si="7"/>
        <v>7.7573459715639821</v>
      </c>
      <c r="J19" s="11"/>
      <c r="K19" s="55">
        <f t="shared" si="2"/>
        <v>0</v>
      </c>
      <c r="L19" s="55">
        <f t="shared" si="3"/>
        <v>0</v>
      </c>
    </row>
    <row r="20" spans="1:12" ht="17.100000000000001" customHeight="1" x14ac:dyDescent="0.3">
      <c r="A20" s="44" t="s">
        <v>74</v>
      </c>
      <c r="B20" s="45"/>
      <c r="C20" s="46"/>
      <c r="D20" s="56"/>
      <c r="E20" s="57"/>
      <c r="F20" s="57"/>
      <c r="G20" s="57"/>
      <c r="H20" s="57"/>
      <c r="I20" s="57"/>
      <c r="J20" s="58"/>
      <c r="K20" s="55"/>
      <c r="L20" s="55"/>
    </row>
    <row r="21" spans="1:12" s="12" customFormat="1" ht="17.100000000000001" customHeight="1" x14ac:dyDescent="0.3">
      <c r="A21" s="22" t="s">
        <v>26</v>
      </c>
      <c r="B21" s="22"/>
      <c r="C21" s="22"/>
      <c r="D21" s="6" t="s">
        <v>25</v>
      </c>
      <c r="E21" s="6">
        <v>20</v>
      </c>
      <c r="F21" s="7">
        <v>11.6</v>
      </c>
      <c r="G21" s="7">
        <f t="shared" si="5"/>
        <v>9.6666666666666661</v>
      </c>
      <c r="H21" s="8">
        <f t="shared" si="6"/>
        <v>8.5066666666666659</v>
      </c>
      <c r="I21" s="7">
        <f t="shared" si="7"/>
        <v>8.99</v>
      </c>
      <c r="J21" s="11"/>
      <c r="K21" s="55">
        <f t="shared" si="2"/>
        <v>0</v>
      </c>
      <c r="L21" s="55">
        <f t="shared" si="3"/>
        <v>0</v>
      </c>
    </row>
    <row r="22" spans="1:12" ht="17.100000000000001" customHeight="1" x14ac:dyDescent="0.3">
      <c r="A22" s="44" t="s">
        <v>75</v>
      </c>
      <c r="B22" s="45"/>
      <c r="C22" s="46"/>
      <c r="D22" s="56"/>
      <c r="E22" s="57"/>
      <c r="F22" s="57"/>
      <c r="G22" s="57"/>
      <c r="H22" s="57"/>
      <c r="I22" s="57"/>
      <c r="J22" s="57"/>
      <c r="K22" s="55"/>
      <c r="L22" s="55"/>
    </row>
    <row r="23" spans="1:12" s="12" customFormat="1" ht="17.100000000000001" customHeight="1" x14ac:dyDescent="0.3">
      <c r="A23" s="22" t="s">
        <v>76</v>
      </c>
      <c r="B23" s="22"/>
      <c r="C23" s="22"/>
      <c r="D23" s="6" t="s">
        <v>84</v>
      </c>
      <c r="E23" s="6">
        <v>20</v>
      </c>
      <c r="F23" s="7">
        <v>14.75</v>
      </c>
      <c r="G23" s="7">
        <f t="shared" si="5"/>
        <v>12.291666666666668</v>
      </c>
      <c r="H23" s="8">
        <f t="shared" si="6"/>
        <v>10.816666666666668</v>
      </c>
      <c r="I23" s="7">
        <f t="shared" si="7"/>
        <v>11.431250000000002</v>
      </c>
      <c r="J23" s="11"/>
      <c r="K23" s="55">
        <f t="shared" si="2"/>
        <v>0</v>
      </c>
      <c r="L23" s="55">
        <f t="shared" si="3"/>
        <v>0</v>
      </c>
    </row>
    <row r="24" spans="1:12" s="12" customFormat="1" ht="17.100000000000001" customHeight="1" x14ac:dyDescent="0.3">
      <c r="A24" s="22" t="s">
        <v>77</v>
      </c>
      <c r="B24" s="22"/>
      <c r="C24" s="22"/>
      <c r="D24" s="6" t="s">
        <v>84</v>
      </c>
      <c r="E24" s="6">
        <v>5.5</v>
      </c>
      <c r="F24" s="7">
        <v>14.75</v>
      </c>
      <c r="G24" s="7">
        <f>F24/1.055</f>
        <v>13.981042654028437</v>
      </c>
      <c r="H24" s="8">
        <f t="shared" si="6"/>
        <v>12.303317535545025</v>
      </c>
      <c r="I24" s="7">
        <f t="shared" si="7"/>
        <v>13.002369668246446</v>
      </c>
      <c r="J24" s="11"/>
      <c r="K24" s="55">
        <f t="shared" si="2"/>
        <v>0</v>
      </c>
      <c r="L24" s="55">
        <f t="shared" si="3"/>
        <v>0</v>
      </c>
    </row>
    <row r="25" spans="1:12" ht="17.100000000000001" customHeight="1" x14ac:dyDescent="0.3">
      <c r="A25" s="44" t="s">
        <v>78</v>
      </c>
      <c r="B25" s="45"/>
      <c r="C25" s="46"/>
      <c r="D25" s="56"/>
      <c r="E25" s="57"/>
      <c r="F25" s="57"/>
      <c r="G25" s="57"/>
      <c r="H25" s="57"/>
      <c r="I25" s="57"/>
      <c r="J25" s="57"/>
      <c r="K25" s="55"/>
      <c r="L25" s="55"/>
    </row>
    <row r="26" spans="1:12" s="12" customFormat="1" ht="17.100000000000001" customHeight="1" x14ac:dyDescent="0.3">
      <c r="A26" s="22" t="s">
        <v>83</v>
      </c>
      <c r="B26" s="22"/>
      <c r="C26" s="22"/>
      <c r="D26" s="6" t="s">
        <v>29</v>
      </c>
      <c r="E26" s="6">
        <v>20</v>
      </c>
      <c r="F26" s="7">
        <v>9.75</v>
      </c>
      <c r="G26" s="7">
        <f t="shared" si="5"/>
        <v>8.125</v>
      </c>
      <c r="H26" s="8">
        <f t="shared" si="6"/>
        <v>7.15</v>
      </c>
      <c r="I26" s="7">
        <f t="shared" si="7"/>
        <v>7.5562500000000004</v>
      </c>
      <c r="J26" s="11"/>
      <c r="K26" s="55">
        <f t="shared" si="2"/>
        <v>0</v>
      </c>
      <c r="L26" s="55">
        <f t="shared" si="3"/>
        <v>0</v>
      </c>
    </row>
    <row r="27" spans="1:12" ht="17.100000000000001" customHeight="1" x14ac:dyDescent="0.3">
      <c r="A27" s="44" t="s">
        <v>79</v>
      </c>
      <c r="B27" s="45"/>
      <c r="C27" s="46"/>
      <c r="D27" s="56"/>
      <c r="E27" s="57"/>
      <c r="F27" s="57"/>
      <c r="G27" s="57"/>
      <c r="H27" s="57"/>
      <c r="I27" s="57"/>
      <c r="J27" s="57"/>
      <c r="K27" s="55"/>
      <c r="L27" s="55"/>
    </row>
    <row r="28" spans="1:12" s="12" customFormat="1" ht="17.100000000000001" customHeight="1" x14ac:dyDescent="0.3">
      <c r="A28" s="22" t="s">
        <v>82</v>
      </c>
      <c r="B28" s="22"/>
      <c r="C28" s="22"/>
      <c r="D28" s="6" t="s">
        <v>30</v>
      </c>
      <c r="E28" s="6">
        <v>20</v>
      </c>
      <c r="F28" s="7">
        <v>3.45</v>
      </c>
      <c r="G28" s="7">
        <f t="shared" si="5"/>
        <v>2.8750000000000004</v>
      </c>
      <c r="H28" s="8">
        <f t="shared" si="6"/>
        <v>2.5300000000000002</v>
      </c>
      <c r="I28" s="7">
        <f t="shared" si="7"/>
        <v>2.6737500000000005</v>
      </c>
      <c r="J28" s="11"/>
      <c r="K28" s="55">
        <f t="shared" si="2"/>
        <v>0</v>
      </c>
      <c r="L28" s="55">
        <f t="shared" si="3"/>
        <v>0</v>
      </c>
    </row>
    <row r="29" spans="1:12" ht="17.100000000000001" customHeight="1" x14ac:dyDescent="0.3">
      <c r="A29" s="44" t="s">
        <v>80</v>
      </c>
      <c r="B29" s="45"/>
      <c r="C29" s="46"/>
      <c r="D29" s="56"/>
      <c r="E29" s="57"/>
      <c r="F29" s="57"/>
      <c r="G29" s="57"/>
      <c r="H29" s="57"/>
      <c r="I29" s="57"/>
      <c r="J29" s="57"/>
      <c r="K29" s="55"/>
      <c r="L29" s="55"/>
    </row>
    <row r="30" spans="1:12" s="12" customFormat="1" ht="17.100000000000001" customHeight="1" x14ac:dyDescent="0.3">
      <c r="A30" s="22" t="s">
        <v>81</v>
      </c>
      <c r="B30" s="22"/>
      <c r="C30" s="22"/>
      <c r="D30" s="6" t="s">
        <v>85</v>
      </c>
      <c r="E30" s="6">
        <v>20</v>
      </c>
      <c r="F30" s="7">
        <v>2.2999999999999998</v>
      </c>
      <c r="G30" s="7">
        <f t="shared" si="5"/>
        <v>1.9166666666666665</v>
      </c>
      <c r="H30" s="8">
        <f t="shared" si="6"/>
        <v>1.6866666666666665</v>
      </c>
      <c r="I30" s="7">
        <f t="shared" si="7"/>
        <v>1.7825</v>
      </c>
      <c r="J30" s="11"/>
      <c r="K30" s="55">
        <f t="shared" si="2"/>
        <v>0</v>
      </c>
      <c r="L30" s="55">
        <f t="shared" si="3"/>
        <v>0</v>
      </c>
    </row>
    <row r="31" spans="1:12" ht="18" x14ac:dyDescent="0.35">
      <c r="A31" s="47" t="s">
        <v>31</v>
      </c>
      <c r="B31" s="48"/>
      <c r="C31" s="48"/>
      <c r="D31" s="16"/>
      <c r="E31" s="17"/>
      <c r="F31" s="17"/>
      <c r="G31" s="17"/>
      <c r="H31" s="17"/>
      <c r="I31" s="17"/>
      <c r="J31" s="17"/>
      <c r="K31" s="55"/>
      <c r="L31" s="55"/>
    </row>
    <row r="32" spans="1:12" ht="18" customHeight="1" x14ac:dyDescent="0.3">
      <c r="A32" s="44" t="s">
        <v>41</v>
      </c>
      <c r="B32" s="45"/>
      <c r="C32" s="46"/>
      <c r="D32" s="18"/>
      <c r="E32" s="19"/>
      <c r="F32" s="19"/>
      <c r="G32" s="19"/>
      <c r="H32" s="19"/>
      <c r="I32" s="19"/>
      <c r="J32" s="19"/>
      <c r="K32" s="55"/>
      <c r="L32" s="55"/>
    </row>
    <row r="33" spans="1:12" s="12" customFormat="1" ht="18" customHeight="1" x14ac:dyDescent="0.3">
      <c r="A33" s="22" t="s">
        <v>32</v>
      </c>
      <c r="B33" s="22"/>
      <c r="C33" s="22"/>
      <c r="D33" s="6" t="s">
        <v>36</v>
      </c>
      <c r="E33" s="13" t="s">
        <v>87</v>
      </c>
      <c r="F33" s="7">
        <v>21.1</v>
      </c>
      <c r="G33" s="7">
        <f>18.54</f>
        <v>18.54</v>
      </c>
      <c r="H33" s="8">
        <f>(G33*0.88)</f>
        <v>16.315200000000001</v>
      </c>
      <c r="I33" s="7">
        <f t="shared" si="7"/>
        <v>17.2422</v>
      </c>
      <c r="J33" s="11"/>
      <c r="K33" s="55">
        <f t="shared" si="2"/>
        <v>0</v>
      </c>
      <c r="L33" s="55" t="s">
        <v>88</v>
      </c>
    </row>
    <row r="34" spans="1:12" s="12" customFormat="1" ht="18" customHeight="1" x14ac:dyDescent="0.3">
      <c r="A34" s="22" t="s">
        <v>33</v>
      </c>
      <c r="B34" s="22"/>
      <c r="C34" s="22"/>
      <c r="D34" s="6" t="s">
        <v>36</v>
      </c>
      <c r="E34" s="13" t="s">
        <v>87</v>
      </c>
      <c r="F34" s="7">
        <v>21.1</v>
      </c>
      <c r="G34" s="7">
        <f>18.54</f>
        <v>18.54</v>
      </c>
      <c r="H34" s="8">
        <f t="shared" si="6"/>
        <v>16.315200000000001</v>
      </c>
      <c r="I34" s="7">
        <f t="shared" si="7"/>
        <v>17.2422</v>
      </c>
      <c r="J34" s="11"/>
      <c r="K34" s="55">
        <f t="shared" si="2"/>
        <v>0</v>
      </c>
      <c r="L34" s="55" t="s">
        <v>88</v>
      </c>
    </row>
    <row r="35" spans="1:12" s="12" customFormat="1" ht="18" customHeight="1" x14ac:dyDescent="0.3">
      <c r="A35" s="22" t="s">
        <v>72</v>
      </c>
      <c r="B35" s="22"/>
      <c r="C35" s="22"/>
      <c r="D35" s="6" t="s">
        <v>36</v>
      </c>
      <c r="E35" s="6">
        <v>5.5</v>
      </c>
      <c r="F35" s="7">
        <v>21.1</v>
      </c>
      <c r="G35" s="7">
        <f>F35/1.055</f>
        <v>20.000000000000004</v>
      </c>
      <c r="H35" s="8">
        <f t="shared" si="6"/>
        <v>17.600000000000005</v>
      </c>
      <c r="I35" s="7">
        <f t="shared" si="7"/>
        <v>18.600000000000005</v>
      </c>
      <c r="J35" s="11"/>
      <c r="K35" s="55">
        <f t="shared" si="2"/>
        <v>0</v>
      </c>
      <c r="L35" s="55">
        <f t="shared" si="3"/>
        <v>0</v>
      </c>
    </row>
    <row r="36" spans="1:12" s="12" customFormat="1" ht="18" customHeight="1" x14ac:dyDescent="0.3">
      <c r="A36" s="22" t="s">
        <v>35</v>
      </c>
      <c r="B36" s="22"/>
      <c r="C36" s="22"/>
      <c r="D36" s="6" t="s">
        <v>36</v>
      </c>
      <c r="E36" s="6">
        <v>5.5</v>
      </c>
      <c r="F36" s="7">
        <v>21.1</v>
      </c>
      <c r="G36" s="7">
        <f>F36/1.055</f>
        <v>20.000000000000004</v>
      </c>
      <c r="H36" s="8">
        <f t="shared" si="6"/>
        <v>17.600000000000005</v>
      </c>
      <c r="I36" s="7">
        <f t="shared" si="7"/>
        <v>18.600000000000005</v>
      </c>
      <c r="J36" s="11"/>
      <c r="K36" s="55">
        <f t="shared" si="2"/>
        <v>0</v>
      </c>
      <c r="L36" s="55">
        <f t="shared" si="3"/>
        <v>0</v>
      </c>
    </row>
    <row r="37" spans="1:12" ht="18" customHeight="1" x14ac:dyDescent="0.3">
      <c r="A37" s="44" t="s">
        <v>42</v>
      </c>
      <c r="B37" s="45"/>
      <c r="C37" s="46"/>
      <c r="D37" s="59"/>
      <c r="E37" s="60"/>
      <c r="F37" s="60"/>
      <c r="G37" s="60"/>
      <c r="H37" s="60"/>
      <c r="I37" s="60"/>
      <c r="J37" s="60"/>
      <c r="K37" s="55"/>
      <c r="L37" s="55"/>
    </row>
    <row r="38" spans="1:12" s="12" customFormat="1" ht="18" customHeight="1" x14ac:dyDescent="0.3">
      <c r="A38" s="22" t="s">
        <v>32</v>
      </c>
      <c r="B38" s="22"/>
      <c r="C38" s="22"/>
      <c r="D38" s="6" t="s">
        <v>37</v>
      </c>
      <c r="E38" s="6" t="s">
        <v>87</v>
      </c>
      <c r="F38" s="7">
        <v>30.7</v>
      </c>
      <c r="G38" s="7">
        <f>27.21</f>
        <v>27.21</v>
      </c>
      <c r="H38" s="8">
        <f t="shared" si="6"/>
        <v>23.944800000000001</v>
      </c>
      <c r="I38" s="7">
        <f t="shared" si="7"/>
        <v>25.305300000000003</v>
      </c>
      <c r="J38" s="11"/>
      <c r="K38" s="55">
        <f t="shared" si="2"/>
        <v>0</v>
      </c>
      <c r="L38" s="55" t="s">
        <v>88</v>
      </c>
    </row>
    <row r="39" spans="1:12" s="12" customFormat="1" ht="18" customHeight="1" x14ac:dyDescent="0.3">
      <c r="A39" s="22" t="s">
        <v>33</v>
      </c>
      <c r="B39" s="22"/>
      <c r="C39" s="22"/>
      <c r="D39" s="6" t="s">
        <v>37</v>
      </c>
      <c r="E39" s="6" t="s">
        <v>87</v>
      </c>
      <c r="F39" s="7">
        <v>30.7</v>
      </c>
      <c r="G39" s="7">
        <f>27.21</f>
        <v>27.21</v>
      </c>
      <c r="H39" s="8">
        <f t="shared" si="6"/>
        <v>23.944800000000001</v>
      </c>
      <c r="I39" s="7">
        <f t="shared" si="7"/>
        <v>25.305300000000003</v>
      </c>
      <c r="J39" s="11"/>
      <c r="K39" s="55">
        <f t="shared" si="2"/>
        <v>0</v>
      </c>
      <c r="L39" s="55" t="s">
        <v>88</v>
      </c>
    </row>
    <row r="40" spans="1:12" s="12" customFormat="1" ht="18" customHeight="1" x14ac:dyDescent="0.3">
      <c r="A40" s="22" t="s">
        <v>72</v>
      </c>
      <c r="B40" s="22"/>
      <c r="C40" s="22"/>
      <c r="D40" s="6" t="s">
        <v>37</v>
      </c>
      <c r="E40" s="6">
        <v>5.5</v>
      </c>
      <c r="F40" s="7">
        <v>30.7</v>
      </c>
      <c r="G40" s="7">
        <f>F40/1.055</f>
        <v>29.099526066350712</v>
      </c>
      <c r="H40" s="8">
        <f t="shared" si="6"/>
        <v>25.607582938388628</v>
      </c>
      <c r="I40" s="7">
        <f t="shared" si="7"/>
        <v>27.062559241706165</v>
      </c>
      <c r="J40" s="11"/>
      <c r="K40" s="55">
        <f t="shared" si="2"/>
        <v>0</v>
      </c>
      <c r="L40" s="55">
        <f t="shared" si="3"/>
        <v>0</v>
      </c>
    </row>
    <row r="41" spans="1:12" s="12" customFormat="1" ht="18" customHeight="1" x14ac:dyDescent="0.3">
      <c r="A41" s="22" t="s">
        <v>35</v>
      </c>
      <c r="B41" s="22"/>
      <c r="C41" s="22"/>
      <c r="D41" s="6" t="s">
        <v>37</v>
      </c>
      <c r="E41" s="6">
        <v>5.5</v>
      </c>
      <c r="F41" s="7">
        <v>30.7</v>
      </c>
      <c r="G41" s="7">
        <f>F41/1.055</f>
        <v>29.099526066350712</v>
      </c>
      <c r="H41" s="8">
        <f t="shared" si="6"/>
        <v>25.607582938388628</v>
      </c>
      <c r="I41" s="7">
        <f t="shared" si="7"/>
        <v>27.062559241706165</v>
      </c>
      <c r="J41" s="11"/>
      <c r="K41" s="55">
        <f t="shared" si="2"/>
        <v>0</v>
      </c>
      <c r="L41" s="55">
        <f t="shared" si="3"/>
        <v>0</v>
      </c>
    </row>
    <row r="42" spans="1:12" ht="18" customHeight="1" x14ac:dyDescent="0.3">
      <c r="A42" s="44" t="s">
        <v>59</v>
      </c>
      <c r="B42" s="45"/>
      <c r="C42" s="46"/>
      <c r="D42" s="61"/>
      <c r="E42" s="62"/>
      <c r="F42" s="62"/>
      <c r="G42" s="62"/>
      <c r="H42" s="62"/>
      <c r="I42" s="62"/>
      <c r="J42" s="62"/>
      <c r="K42" s="55"/>
      <c r="L42" s="55"/>
    </row>
    <row r="43" spans="1:12" s="12" customFormat="1" ht="18" customHeight="1" x14ac:dyDescent="0.3">
      <c r="A43" s="22" t="s">
        <v>32</v>
      </c>
      <c r="B43" s="22"/>
      <c r="C43" s="22"/>
      <c r="D43" s="6" t="s">
        <v>38</v>
      </c>
      <c r="E43" s="6" t="s">
        <v>87</v>
      </c>
      <c r="F43" s="7">
        <v>20.45</v>
      </c>
      <c r="G43" s="7">
        <f>18.26</f>
        <v>18.260000000000002</v>
      </c>
      <c r="H43" s="8">
        <f t="shared" si="6"/>
        <v>16.068800000000003</v>
      </c>
      <c r="I43" s="7">
        <f t="shared" si="7"/>
        <v>16.981800000000003</v>
      </c>
      <c r="J43" s="11"/>
      <c r="K43" s="55">
        <f t="shared" si="2"/>
        <v>0</v>
      </c>
      <c r="L43" s="55" t="s">
        <v>88</v>
      </c>
    </row>
    <row r="44" spans="1:12" s="12" customFormat="1" ht="18" customHeight="1" x14ac:dyDescent="0.3">
      <c r="A44" s="22" t="s">
        <v>33</v>
      </c>
      <c r="B44" s="22"/>
      <c r="C44" s="22"/>
      <c r="D44" s="6" t="s">
        <v>38</v>
      </c>
      <c r="E44" s="6" t="s">
        <v>87</v>
      </c>
      <c r="F44" s="7">
        <v>20.45</v>
      </c>
      <c r="G44" s="7">
        <f>18.26</f>
        <v>18.260000000000002</v>
      </c>
      <c r="H44" s="8">
        <f t="shared" si="6"/>
        <v>16.068800000000003</v>
      </c>
      <c r="I44" s="7">
        <f t="shared" si="7"/>
        <v>16.981800000000003</v>
      </c>
      <c r="J44" s="11"/>
      <c r="K44" s="55">
        <f t="shared" si="2"/>
        <v>0</v>
      </c>
      <c r="L44" s="55" t="s">
        <v>88</v>
      </c>
    </row>
    <row r="45" spans="1:12" s="12" customFormat="1" ht="18" customHeight="1" x14ac:dyDescent="0.3">
      <c r="A45" s="22" t="s">
        <v>34</v>
      </c>
      <c r="B45" s="22"/>
      <c r="C45" s="22"/>
      <c r="D45" s="6" t="s">
        <v>38</v>
      </c>
      <c r="E45" s="6">
        <v>5.5</v>
      </c>
      <c r="F45" s="7">
        <v>20.45</v>
      </c>
      <c r="G45" s="7">
        <f t="shared" ref="G45:G66" si="8">F45/1.055</f>
        <v>19.383886255924171</v>
      </c>
      <c r="H45" s="8">
        <f t="shared" si="6"/>
        <v>17.057819905213272</v>
      </c>
      <c r="I45" s="7">
        <f t="shared" si="7"/>
        <v>18.02701421800948</v>
      </c>
      <c r="J45" s="11"/>
      <c r="K45" s="55">
        <f t="shared" si="2"/>
        <v>0</v>
      </c>
      <c r="L45" s="55">
        <f t="shared" si="3"/>
        <v>0</v>
      </c>
    </row>
    <row r="46" spans="1:12" s="12" customFormat="1" ht="18" customHeight="1" x14ac:dyDescent="0.3">
      <c r="A46" s="22" t="s">
        <v>35</v>
      </c>
      <c r="B46" s="22"/>
      <c r="C46" s="22"/>
      <c r="D46" s="6" t="s">
        <v>38</v>
      </c>
      <c r="E46" s="6">
        <v>5.5</v>
      </c>
      <c r="F46" s="7">
        <v>20.45</v>
      </c>
      <c r="G46" s="7">
        <f t="shared" si="8"/>
        <v>19.383886255924171</v>
      </c>
      <c r="H46" s="8">
        <f t="shared" si="6"/>
        <v>17.057819905213272</v>
      </c>
      <c r="I46" s="7">
        <f t="shared" si="7"/>
        <v>18.02701421800948</v>
      </c>
      <c r="J46" s="11"/>
      <c r="K46" s="55">
        <f t="shared" si="2"/>
        <v>0</v>
      </c>
      <c r="L46" s="55">
        <f t="shared" si="3"/>
        <v>0</v>
      </c>
    </row>
    <row r="47" spans="1:12" s="12" customFormat="1" ht="18" customHeight="1" x14ac:dyDescent="0.3">
      <c r="A47" s="52" t="s">
        <v>60</v>
      </c>
      <c r="B47" s="53"/>
      <c r="C47" s="54"/>
      <c r="D47" s="59"/>
      <c r="E47" s="60"/>
      <c r="F47" s="60"/>
      <c r="G47" s="60"/>
      <c r="H47" s="60"/>
      <c r="I47" s="60"/>
      <c r="J47" s="60"/>
      <c r="K47" s="55">
        <f t="shared" si="2"/>
        <v>0</v>
      </c>
      <c r="L47" s="55">
        <f t="shared" si="3"/>
        <v>0</v>
      </c>
    </row>
    <row r="48" spans="1:12" s="12" customFormat="1" ht="18" customHeight="1" x14ac:dyDescent="0.3">
      <c r="A48" s="22" t="s">
        <v>32</v>
      </c>
      <c r="B48" s="22"/>
      <c r="C48" s="22"/>
      <c r="D48" s="6" t="s">
        <v>39</v>
      </c>
      <c r="E48" s="6" t="s">
        <v>87</v>
      </c>
      <c r="F48" s="7">
        <v>29.85</v>
      </c>
      <c r="G48" s="7">
        <f>26.98</f>
        <v>26.98</v>
      </c>
      <c r="H48" s="8">
        <f t="shared" si="6"/>
        <v>23.7424</v>
      </c>
      <c r="I48" s="7">
        <f t="shared" si="7"/>
        <v>25.0914</v>
      </c>
      <c r="J48" s="11"/>
      <c r="K48" s="55">
        <f t="shared" si="2"/>
        <v>0</v>
      </c>
      <c r="L48" s="55" t="s">
        <v>88</v>
      </c>
    </row>
    <row r="49" spans="1:12" s="12" customFormat="1" ht="18" customHeight="1" x14ac:dyDescent="0.3">
      <c r="A49" s="22" t="s">
        <v>33</v>
      </c>
      <c r="B49" s="22"/>
      <c r="C49" s="22"/>
      <c r="D49" s="6" t="s">
        <v>39</v>
      </c>
      <c r="E49" s="6" t="s">
        <v>87</v>
      </c>
      <c r="F49" s="7">
        <v>29.85</v>
      </c>
      <c r="G49" s="7">
        <f>26.98</f>
        <v>26.98</v>
      </c>
      <c r="H49" s="8">
        <f t="shared" si="6"/>
        <v>23.7424</v>
      </c>
      <c r="I49" s="7">
        <f t="shared" si="7"/>
        <v>25.0914</v>
      </c>
      <c r="J49" s="11"/>
      <c r="K49" s="55">
        <f t="shared" si="2"/>
        <v>0</v>
      </c>
      <c r="L49" s="55" t="s">
        <v>88</v>
      </c>
    </row>
    <row r="50" spans="1:12" s="12" customFormat="1" ht="18" customHeight="1" x14ac:dyDescent="0.3">
      <c r="A50" s="22" t="s">
        <v>72</v>
      </c>
      <c r="B50" s="22"/>
      <c r="C50" s="22"/>
      <c r="D50" s="6" t="s">
        <v>39</v>
      </c>
      <c r="E50" s="6">
        <v>5.5</v>
      </c>
      <c r="F50" s="7">
        <v>29.85</v>
      </c>
      <c r="G50" s="7">
        <f t="shared" si="8"/>
        <v>28.293838862559245</v>
      </c>
      <c r="H50" s="8">
        <f t="shared" si="6"/>
        <v>24.898578199052135</v>
      </c>
      <c r="I50" s="7">
        <f t="shared" si="7"/>
        <v>26.313270142180098</v>
      </c>
      <c r="J50" s="11"/>
      <c r="K50" s="55">
        <f t="shared" si="2"/>
        <v>0</v>
      </c>
      <c r="L50" s="55">
        <f t="shared" si="3"/>
        <v>0</v>
      </c>
    </row>
    <row r="51" spans="1:12" s="12" customFormat="1" ht="18" customHeight="1" x14ac:dyDescent="0.3">
      <c r="A51" s="22" t="s">
        <v>35</v>
      </c>
      <c r="B51" s="22"/>
      <c r="C51" s="22"/>
      <c r="D51" s="6" t="s">
        <v>39</v>
      </c>
      <c r="E51" s="6">
        <v>5.5</v>
      </c>
      <c r="F51" s="7">
        <v>29.85</v>
      </c>
      <c r="G51" s="7">
        <f t="shared" si="8"/>
        <v>28.293838862559245</v>
      </c>
      <c r="H51" s="8">
        <f t="shared" si="6"/>
        <v>24.898578199052135</v>
      </c>
      <c r="I51" s="7">
        <f t="shared" si="7"/>
        <v>26.313270142180098</v>
      </c>
      <c r="J51" s="11"/>
      <c r="K51" s="55">
        <f t="shared" si="2"/>
        <v>0</v>
      </c>
      <c r="L51" s="55">
        <f t="shared" si="3"/>
        <v>0</v>
      </c>
    </row>
    <row r="52" spans="1:12" ht="18" x14ac:dyDescent="0.35">
      <c r="A52" s="47" t="s">
        <v>40</v>
      </c>
      <c r="B52" s="48"/>
      <c r="C52" s="48"/>
      <c r="D52" s="61"/>
      <c r="E52" s="62"/>
      <c r="F52" s="62"/>
      <c r="G52" s="62"/>
      <c r="H52" s="62"/>
      <c r="I52" s="62"/>
      <c r="J52" s="62"/>
      <c r="K52" s="55"/>
      <c r="L52" s="55"/>
    </row>
    <row r="53" spans="1:12" s="12" customFormat="1" ht="27.9" customHeight="1" x14ac:dyDescent="0.3">
      <c r="A53" s="49" t="s">
        <v>43</v>
      </c>
      <c r="B53" s="49"/>
      <c r="C53" s="49"/>
      <c r="D53" s="6" t="s">
        <v>36</v>
      </c>
      <c r="E53" s="6">
        <v>5.5</v>
      </c>
      <c r="F53" s="7">
        <v>15.1</v>
      </c>
      <c r="G53" s="7">
        <f t="shared" si="8"/>
        <v>14.312796208530806</v>
      </c>
      <c r="H53" s="8">
        <f t="shared" si="6"/>
        <v>12.595260663507108</v>
      </c>
      <c r="I53" s="7">
        <f t="shared" si="7"/>
        <v>13.31090047393365</v>
      </c>
      <c r="J53" s="11"/>
      <c r="K53" s="55">
        <f t="shared" si="2"/>
        <v>0</v>
      </c>
      <c r="L53" s="55">
        <f t="shared" si="3"/>
        <v>0</v>
      </c>
    </row>
    <row r="54" spans="1:12" s="12" customFormat="1" ht="27.9" customHeight="1" x14ac:dyDescent="0.3">
      <c r="A54" s="49" t="s">
        <v>44</v>
      </c>
      <c r="B54" s="49"/>
      <c r="C54" s="49"/>
      <c r="D54" s="6" t="s">
        <v>36</v>
      </c>
      <c r="E54" s="6">
        <v>5.5</v>
      </c>
      <c r="F54" s="7">
        <v>15.1</v>
      </c>
      <c r="G54" s="7">
        <f t="shared" si="8"/>
        <v>14.312796208530806</v>
      </c>
      <c r="H54" s="8">
        <f t="shared" si="6"/>
        <v>12.595260663507108</v>
      </c>
      <c r="I54" s="7">
        <f t="shared" si="7"/>
        <v>13.31090047393365</v>
      </c>
      <c r="J54" s="11"/>
      <c r="K54" s="55">
        <f t="shared" si="2"/>
        <v>0</v>
      </c>
      <c r="L54" s="55">
        <f t="shared" si="3"/>
        <v>0</v>
      </c>
    </row>
    <row r="55" spans="1:12" s="12" customFormat="1" ht="27.9" customHeight="1" x14ac:dyDescent="0.3">
      <c r="A55" s="49" t="s">
        <v>45</v>
      </c>
      <c r="B55" s="49"/>
      <c r="C55" s="49"/>
      <c r="D55" s="6" t="s">
        <v>36</v>
      </c>
      <c r="E55" s="6">
        <v>5.5</v>
      </c>
      <c r="F55" s="7">
        <v>15.1</v>
      </c>
      <c r="G55" s="7">
        <f t="shared" si="8"/>
        <v>14.312796208530806</v>
      </c>
      <c r="H55" s="8">
        <f t="shared" si="6"/>
        <v>12.595260663507108</v>
      </c>
      <c r="I55" s="7">
        <f t="shared" si="7"/>
        <v>13.31090047393365</v>
      </c>
      <c r="J55" s="11"/>
      <c r="K55" s="55">
        <f t="shared" si="2"/>
        <v>0</v>
      </c>
      <c r="L55" s="55">
        <f t="shared" si="3"/>
        <v>0</v>
      </c>
    </row>
    <row r="56" spans="1:12" s="12" customFormat="1" ht="27.9" customHeight="1" x14ac:dyDescent="0.3">
      <c r="A56" s="49" t="s">
        <v>68</v>
      </c>
      <c r="B56" s="49"/>
      <c r="C56" s="49"/>
      <c r="D56" s="6" t="s">
        <v>36</v>
      </c>
      <c r="E56" s="6">
        <v>5.5</v>
      </c>
      <c r="F56" s="7">
        <v>15.1</v>
      </c>
      <c r="G56" s="7">
        <f t="shared" si="8"/>
        <v>14.312796208530806</v>
      </c>
      <c r="H56" s="8">
        <f t="shared" si="6"/>
        <v>12.595260663507108</v>
      </c>
      <c r="I56" s="7">
        <f t="shared" si="7"/>
        <v>13.31090047393365</v>
      </c>
      <c r="J56" s="11"/>
      <c r="K56" s="55">
        <f t="shared" si="2"/>
        <v>0</v>
      </c>
      <c r="L56" s="55">
        <f t="shared" si="3"/>
        <v>0</v>
      </c>
    </row>
    <row r="57" spans="1:12" s="12" customFormat="1" ht="27.9" customHeight="1" x14ac:dyDescent="0.3">
      <c r="A57" s="49" t="s">
        <v>69</v>
      </c>
      <c r="B57" s="49"/>
      <c r="C57" s="49"/>
      <c r="D57" s="6" t="s">
        <v>36</v>
      </c>
      <c r="E57" s="6">
        <v>5.5</v>
      </c>
      <c r="F57" s="7">
        <v>15.1</v>
      </c>
      <c r="G57" s="7">
        <f t="shared" si="8"/>
        <v>14.312796208530806</v>
      </c>
      <c r="H57" s="8">
        <f t="shared" si="6"/>
        <v>12.595260663507108</v>
      </c>
      <c r="I57" s="7">
        <f t="shared" si="7"/>
        <v>13.31090047393365</v>
      </c>
      <c r="J57" s="11"/>
      <c r="K57" s="55">
        <f t="shared" si="2"/>
        <v>0</v>
      </c>
      <c r="L57" s="55">
        <f t="shared" si="3"/>
        <v>0</v>
      </c>
    </row>
    <row r="58" spans="1:12" s="12" customFormat="1" ht="27.9" customHeight="1" x14ac:dyDescent="0.3">
      <c r="A58" s="49" t="s">
        <v>61</v>
      </c>
      <c r="B58" s="49"/>
      <c r="C58" s="49"/>
      <c r="D58" s="6" t="s">
        <v>36</v>
      </c>
      <c r="E58" s="6">
        <v>5.5</v>
      </c>
      <c r="F58" s="7">
        <v>15.1</v>
      </c>
      <c r="G58" s="7">
        <f t="shared" si="8"/>
        <v>14.312796208530806</v>
      </c>
      <c r="H58" s="8">
        <f t="shared" si="6"/>
        <v>12.595260663507108</v>
      </c>
      <c r="I58" s="7">
        <f t="shared" si="7"/>
        <v>13.31090047393365</v>
      </c>
      <c r="J58" s="11"/>
      <c r="K58" s="55">
        <f t="shared" si="2"/>
        <v>0</v>
      </c>
      <c r="L58" s="55">
        <f t="shared" si="3"/>
        <v>0</v>
      </c>
    </row>
    <row r="59" spans="1:12" s="12" customFormat="1" ht="27.9" customHeight="1" x14ac:dyDescent="0.3">
      <c r="A59" s="50" t="s">
        <v>46</v>
      </c>
      <c r="B59" s="50"/>
      <c r="C59" s="50"/>
      <c r="D59" s="6" t="s">
        <v>36</v>
      </c>
      <c r="E59" s="6">
        <v>5.5</v>
      </c>
      <c r="F59" s="7">
        <v>14</v>
      </c>
      <c r="G59" s="7">
        <f t="shared" si="8"/>
        <v>13.270142180094787</v>
      </c>
      <c r="H59" s="8">
        <f t="shared" si="6"/>
        <v>11.677725118483412</v>
      </c>
      <c r="I59" s="7">
        <f t="shared" si="7"/>
        <v>12.341232227488153</v>
      </c>
      <c r="J59" s="11"/>
      <c r="K59" s="55">
        <f t="shared" si="2"/>
        <v>0</v>
      </c>
      <c r="L59" s="55">
        <f t="shared" si="3"/>
        <v>0</v>
      </c>
    </row>
    <row r="60" spans="1:12" s="12" customFormat="1" ht="27.9" customHeight="1" x14ac:dyDescent="0.3">
      <c r="A60" s="50" t="s">
        <v>47</v>
      </c>
      <c r="B60" s="50"/>
      <c r="C60" s="50"/>
      <c r="D60" s="6" t="s">
        <v>36</v>
      </c>
      <c r="E60" s="6">
        <v>5.5</v>
      </c>
      <c r="F60" s="7">
        <v>14</v>
      </c>
      <c r="G60" s="7">
        <f t="shared" si="8"/>
        <v>13.270142180094787</v>
      </c>
      <c r="H60" s="8">
        <f t="shared" si="6"/>
        <v>11.677725118483412</v>
      </c>
      <c r="I60" s="7">
        <f t="shared" si="7"/>
        <v>12.341232227488153</v>
      </c>
      <c r="J60" s="11"/>
      <c r="K60" s="55">
        <f t="shared" si="2"/>
        <v>0</v>
      </c>
      <c r="L60" s="55">
        <f t="shared" si="3"/>
        <v>0</v>
      </c>
    </row>
    <row r="61" spans="1:12" s="12" customFormat="1" ht="27.9" customHeight="1" x14ac:dyDescent="0.3">
      <c r="A61" s="49" t="s">
        <v>73</v>
      </c>
      <c r="B61" s="49"/>
      <c r="C61" s="49"/>
      <c r="D61" s="6" t="s">
        <v>36</v>
      </c>
      <c r="E61" s="6">
        <v>5.5</v>
      </c>
      <c r="F61" s="7">
        <v>14</v>
      </c>
      <c r="G61" s="7">
        <f t="shared" si="8"/>
        <v>13.270142180094787</v>
      </c>
      <c r="H61" s="8">
        <f t="shared" si="6"/>
        <v>11.677725118483412</v>
      </c>
      <c r="I61" s="7">
        <f t="shared" si="7"/>
        <v>12.341232227488153</v>
      </c>
      <c r="J61" s="11"/>
      <c r="K61" s="55">
        <f t="shared" si="2"/>
        <v>0</v>
      </c>
      <c r="L61" s="55">
        <f t="shared" si="3"/>
        <v>0</v>
      </c>
    </row>
    <row r="62" spans="1:12" s="12" customFormat="1" ht="27.9" customHeight="1" x14ac:dyDescent="0.3">
      <c r="A62" s="49" t="s">
        <v>64</v>
      </c>
      <c r="B62" s="49"/>
      <c r="C62" s="49"/>
      <c r="D62" s="6" t="s">
        <v>48</v>
      </c>
      <c r="E62" s="6">
        <v>20</v>
      </c>
      <c r="F62" s="7">
        <v>9.9499999999999993</v>
      </c>
      <c r="G62" s="7">
        <f>F62/1.2</f>
        <v>8.2916666666666661</v>
      </c>
      <c r="H62" s="8">
        <f t="shared" si="6"/>
        <v>7.296666666666666</v>
      </c>
      <c r="I62" s="7">
        <f t="shared" si="7"/>
        <v>7.7112499999999997</v>
      </c>
      <c r="J62" s="11"/>
      <c r="K62" s="55">
        <f t="shared" si="2"/>
        <v>0</v>
      </c>
      <c r="L62" s="55">
        <f t="shared" si="3"/>
        <v>0</v>
      </c>
    </row>
    <row r="63" spans="1:12" s="12" customFormat="1" ht="27.9" customHeight="1" x14ac:dyDescent="0.3">
      <c r="A63" s="49" t="s">
        <v>65</v>
      </c>
      <c r="B63" s="49"/>
      <c r="C63" s="49"/>
      <c r="D63" s="6" t="s">
        <v>48</v>
      </c>
      <c r="E63" s="6">
        <v>20</v>
      </c>
      <c r="F63" s="7">
        <v>9.9499999999999993</v>
      </c>
      <c r="G63" s="7">
        <f>F63/1.2</f>
        <v>8.2916666666666661</v>
      </c>
      <c r="H63" s="8">
        <f t="shared" si="6"/>
        <v>7.296666666666666</v>
      </c>
      <c r="I63" s="7">
        <f t="shared" si="7"/>
        <v>7.7112499999999997</v>
      </c>
      <c r="J63" s="11"/>
      <c r="K63" s="55">
        <f t="shared" si="2"/>
        <v>0</v>
      </c>
      <c r="L63" s="55">
        <f t="shared" si="3"/>
        <v>0</v>
      </c>
    </row>
    <row r="64" spans="1:12" s="12" customFormat="1" ht="27.9" customHeight="1" x14ac:dyDescent="0.3">
      <c r="A64" s="49" t="s">
        <v>86</v>
      </c>
      <c r="B64" s="49"/>
      <c r="C64" s="49"/>
      <c r="D64" s="6" t="s">
        <v>48</v>
      </c>
      <c r="E64" s="6">
        <v>20</v>
      </c>
      <c r="F64" s="7">
        <v>9.9499999999999993</v>
      </c>
      <c r="G64" s="7">
        <f>F64/1.2</f>
        <v>8.2916666666666661</v>
      </c>
      <c r="H64" s="8">
        <f t="shared" si="6"/>
        <v>7.296666666666666</v>
      </c>
      <c r="I64" s="7">
        <f t="shared" si="7"/>
        <v>7.7112499999999997</v>
      </c>
      <c r="J64" s="11"/>
      <c r="K64" s="55">
        <f t="shared" si="2"/>
        <v>0</v>
      </c>
      <c r="L64" s="55">
        <f t="shared" si="3"/>
        <v>0</v>
      </c>
    </row>
    <row r="65" spans="1:12" s="12" customFormat="1" ht="27.9" customHeight="1" x14ac:dyDescent="0.3">
      <c r="A65" s="49" t="s">
        <v>66</v>
      </c>
      <c r="B65" s="49"/>
      <c r="C65" s="49"/>
      <c r="D65" s="6" t="s">
        <v>49</v>
      </c>
      <c r="E65" s="6">
        <v>5.5</v>
      </c>
      <c r="F65" s="7">
        <v>10.5</v>
      </c>
      <c r="G65" s="7">
        <f t="shared" si="8"/>
        <v>9.9526066350710902</v>
      </c>
      <c r="H65" s="8">
        <f t="shared" si="6"/>
        <v>8.75829383886256</v>
      </c>
      <c r="I65" s="7">
        <f t="shared" si="7"/>
        <v>9.2559241706161153</v>
      </c>
      <c r="J65" s="11"/>
      <c r="K65" s="55">
        <f t="shared" si="2"/>
        <v>0</v>
      </c>
      <c r="L65" s="55">
        <f t="shared" si="3"/>
        <v>0</v>
      </c>
    </row>
    <row r="66" spans="1:12" s="12" customFormat="1" ht="27.9" customHeight="1" x14ac:dyDescent="0.3">
      <c r="A66" s="49" t="s">
        <v>67</v>
      </c>
      <c r="B66" s="49"/>
      <c r="C66" s="49"/>
      <c r="D66" s="6" t="s">
        <v>36</v>
      </c>
      <c r="E66" s="6">
        <v>5.5</v>
      </c>
      <c r="F66" s="7">
        <v>17.5</v>
      </c>
      <c r="G66" s="7">
        <f t="shared" si="8"/>
        <v>16.587677725118485</v>
      </c>
      <c r="H66" s="8">
        <f t="shared" si="6"/>
        <v>14.597156398104268</v>
      </c>
      <c r="I66" s="7">
        <f t="shared" si="7"/>
        <v>15.426540284360192</v>
      </c>
      <c r="J66" s="11"/>
      <c r="K66" s="55">
        <f t="shared" si="2"/>
        <v>0</v>
      </c>
      <c r="L66" s="55">
        <f t="shared" si="3"/>
        <v>0</v>
      </c>
    </row>
    <row r="67" spans="1:12" s="12" customFormat="1" ht="27.9" customHeight="1" x14ac:dyDescent="0.3">
      <c r="A67" s="49" t="s">
        <v>62</v>
      </c>
      <c r="B67" s="49"/>
      <c r="C67" s="49"/>
      <c r="D67" s="6" t="s">
        <v>50</v>
      </c>
      <c r="E67" s="6">
        <v>20</v>
      </c>
      <c r="F67" s="7">
        <v>6.68</v>
      </c>
      <c r="G67" s="7">
        <f>F67/1.2</f>
        <v>5.5666666666666664</v>
      </c>
      <c r="H67" s="8">
        <f t="shared" si="6"/>
        <v>4.8986666666666663</v>
      </c>
      <c r="I67" s="7">
        <f t="shared" si="7"/>
        <v>5.1770000000000005</v>
      </c>
      <c r="J67" s="11"/>
      <c r="K67" s="55">
        <f t="shared" si="2"/>
        <v>0</v>
      </c>
      <c r="L67" s="55">
        <f t="shared" si="3"/>
        <v>0</v>
      </c>
    </row>
    <row r="68" spans="1:12" s="12" customFormat="1" ht="27.9" customHeight="1" x14ac:dyDescent="0.3">
      <c r="A68" s="49" t="s">
        <v>63</v>
      </c>
      <c r="B68" s="49"/>
      <c r="C68" s="49"/>
      <c r="D68" s="6" t="s">
        <v>50</v>
      </c>
      <c r="E68" s="6">
        <v>20</v>
      </c>
      <c r="F68" s="7">
        <v>6.68</v>
      </c>
      <c r="G68" s="7">
        <f>F68/1.2</f>
        <v>5.5666666666666664</v>
      </c>
      <c r="H68" s="8">
        <f t="shared" si="6"/>
        <v>4.8986666666666663</v>
      </c>
      <c r="I68" s="7">
        <f t="shared" si="7"/>
        <v>5.1770000000000005</v>
      </c>
      <c r="J68" s="11"/>
      <c r="K68" s="55">
        <f t="shared" si="2"/>
        <v>0</v>
      </c>
      <c r="L68" s="55">
        <f t="shared" si="3"/>
        <v>0</v>
      </c>
    </row>
    <row r="69" spans="1:12" ht="18" x14ac:dyDescent="0.35">
      <c r="A69" s="47" t="s">
        <v>51</v>
      </c>
      <c r="B69" s="48"/>
      <c r="C69" s="48"/>
      <c r="D69" s="61"/>
      <c r="E69" s="62"/>
      <c r="F69" s="62"/>
      <c r="G69" s="62"/>
      <c r="H69" s="62"/>
      <c r="I69" s="62"/>
      <c r="J69" s="62"/>
      <c r="K69" s="55"/>
      <c r="L69" s="55"/>
    </row>
    <row r="70" spans="1:12" ht="30.75" customHeight="1" x14ac:dyDescent="0.3">
      <c r="A70" s="49" t="s">
        <v>70</v>
      </c>
      <c r="B70" s="49"/>
      <c r="C70" s="49"/>
      <c r="D70" s="6" t="s">
        <v>52</v>
      </c>
      <c r="E70" s="6">
        <v>5.5</v>
      </c>
      <c r="F70" s="7">
        <v>23.67</v>
      </c>
      <c r="G70" s="7">
        <f>F70/1.055</f>
        <v>22.436018957345976</v>
      </c>
      <c r="H70" s="8">
        <f t="shared" si="6"/>
        <v>19.74369668246446</v>
      </c>
      <c r="I70" s="7">
        <f t="shared" si="7"/>
        <v>20.86549763033176</v>
      </c>
      <c r="J70" s="5"/>
      <c r="K70" s="55">
        <f t="shared" si="2"/>
        <v>0</v>
      </c>
      <c r="L70" s="55">
        <f t="shared" si="3"/>
        <v>0</v>
      </c>
    </row>
    <row r="71" spans="1:12" ht="31.5" customHeight="1" x14ac:dyDescent="0.3">
      <c r="A71" s="49" t="s">
        <v>71</v>
      </c>
      <c r="B71" s="49"/>
      <c r="C71" s="49"/>
      <c r="D71" s="6" t="s">
        <v>52</v>
      </c>
      <c r="E71" s="6">
        <v>5.5</v>
      </c>
      <c r="F71" s="7">
        <v>23.67</v>
      </c>
      <c r="G71" s="7">
        <f>F71/1.055</f>
        <v>22.436018957345976</v>
      </c>
      <c r="H71" s="8">
        <f t="shared" si="6"/>
        <v>19.74369668246446</v>
      </c>
      <c r="I71" s="7">
        <f t="shared" si="7"/>
        <v>20.86549763033176</v>
      </c>
      <c r="J71" s="5"/>
      <c r="K71" s="55">
        <f t="shared" si="2"/>
        <v>0</v>
      </c>
      <c r="L71" s="55">
        <f t="shared" si="3"/>
        <v>0</v>
      </c>
    </row>
    <row r="72" spans="1:12" x14ac:dyDescent="0.3">
      <c r="A72" s="50" t="s">
        <v>53</v>
      </c>
      <c r="B72" s="50"/>
      <c r="C72" s="50"/>
      <c r="D72" s="6" t="s">
        <v>36</v>
      </c>
      <c r="E72" s="6">
        <v>5.5</v>
      </c>
      <c r="F72" s="7">
        <v>22.29</v>
      </c>
      <c r="G72" s="7">
        <f t="shared" ref="G72:G74" si="9">F72/1.055</f>
        <v>21.127962085308056</v>
      </c>
      <c r="H72" s="8">
        <f t="shared" si="6"/>
        <v>18.592606635071089</v>
      </c>
      <c r="I72" s="7">
        <f t="shared" si="7"/>
        <v>19.649004739336494</v>
      </c>
      <c r="J72" s="5"/>
      <c r="K72" s="55">
        <f t="shared" si="2"/>
        <v>0</v>
      </c>
      <c r="L72" s="55">
        <f t="shared" si="3"/>
        <v>0</v>
      </c>
    </row>
    <row r="73" spans="1:12" x14ac:dyDescent="0.3">
      <c r="A73" s="50" t="s">
        <v>56</v>
      </c>
      <c r="B73" s="50"/>
      <c r="C73" s="50"/>
      <c r="D73" s="6" t="s">
        <v>54</v>
      </c>
      <c r="E73" s="6">
        <v>20</v>
      </c>
      <c r="F73" s="7">
        <v>3.5</v>
      </c>
      <c r="G73" s="7">
        <f>F73/1.2</f>
        <v>2.916666666666667</v>
      </c>
      <c r="H73" s="8">
        <f t="shared" si="6"/>
        <v>2.5666666666666669</v>
      </c>
      <c r="I73" s="7">
        <f t="shared" si="7"/>
        <v>2.7125000000000004</v>
      </c>
      <c r="J73" s="5"/>
      <c r="K73" s="55">
        <f t="shared" si="2"/>
        <v>0</v>
      </c>
      <c r="L73" s="55">
        <f t="shared" si="3"/>
        <v>0</v>
      </c>
    </row>
    <row r="74" spans="1:12" x14ac:dyDescent="0.3">
      <c r="A74" s="50" t="s">
        <v>55</v>
      </c>
      <c r="B74" s="50"/>
      <c r="C74" s="50"/>
      <c r="D74" s="6" t="s">
        <v>54</v>
      </c>
      <c r="E74" s="6">
        <v>5.5</v>
      </c>
      <c r="F74" s="7">
        <v>3.5</v>
      </c>
      <c r="G74" s="7">
        <f t="shared" si="9"/>
        <v>3.3175355450236967</v>
      </c>
      <c r="H74" s="8">
        <f t="shared" si="6"/>
        <v>2.919431279620853</v>
      </c>
      <c r="I74" s="7">
        <f t="shared" si="7"/>
        <v>3.0853080568720381</v>
      </c>
      <c r="J74" s="5"/>
      <c r="K74" s="55">
        <f t="shared" si="2"/>
        <v>0</v>
      </c>
      <c r="L74" s="55">
        <f t="shared" si="3"/>
        <v>0</v>
      </c>
    </row>
    <row r="76" spans="1:12" ht="18" x14ac:dyDescent="0.35">
      <c r="K76" s="63" t="s">
        <v>89</v>
      </c>
      <c r="L76" s="64">
        <f>SUM(L14:L74)</f>
        <v>0</v>
      </c>
    </row>
  </sheetData>
  <mergeCells count="76">
    <mergeCell ref="A15:C15"/>
    <mergeCell ref="A53:C53"/>
    <mergeCell ref="A54:C54"/>
    <mergeCell ref="A55:C55"/>
    <mergeCell ref="A71:C71"/>
    <mergeCell ref="A72:C72"/>
    <mergeCell ref="A73:C73"/>
    <mergeCell ref="A74:C74"/>
    <mergeCell ref="A7:L7"/>
    <mergeCell ref="A68:C68"/>
    <mergeCell ref="A69:C69"/>
    <mergeCell ref="A70:C70"/>
    <mergeCell ref="A58:C58"/>
    <mergeCell ref="A48:C48"/>
    <mergeCell ref="A49:C49"/>
    <mergeCell ref="A50:C50"/>
    <mergeCell ref="A51:C51"/>
    <mergeCell ref="A52:C52"/>
    <mergeCell ref="A47:C47"/>
    <mergeCell ref="A41:C41"/>
    <mergeCell ref="A57:C57"/>
    <mergeCell ref="A65:C65"/>
    <mergeCell ref="A66:C66"/>
    <mergeCell ref="A67:C67"/>
    <mergeCell ref="A59:C59"/>
    <mergeCell ref="A60:C60"/>
    <mergeCell ref="A61:C61"/>
    <mergeCell ref="A62:C62"/>
    <mergeCell ref="A63:C63"/>
    <mergeCell ref="A64:C64"/>
    <mergeCell ref="A43:C43"/>
    <mergeCell ref="A44:C44"/>
    <mergeCell ref="A45:C45"/>
    <mergeCell ref="A46:C46"/>
    <mergeCell ref="A56:C56"/>
    <mergeCell ref="A35:C35"/>
    <mergeCell ref="A36:C36"/>
    <mergeCell ref="A38:C38"/>
    <mergeCell ref="A39:C39"/>
    <mergeCell ref="A42:C42"/>
    <mergeCell ref="A34:C34"/>
    <mergeCell ref="A24:C24"/>
    <mergeCell ref="A20:C20"/>
    <mergeCell ref="A18:C18"/>
    <mergeCell ref="A19:C19"/>
    <mergeCell ref="A40:C40"/>
    <mergeCell ref="A37:C37"/>
    <mergeCell ref="A16:C16"/>
    <mergeCell ref="A31:C31"/>
    <mergeCell ref="A32:C32"/>
    <mergeCell ref="A33:C33"/>
    <mergeCell ref="A25:C25"/>
    <mergeCell ref="A26:C26"/>
    <mergeCell ref="A27:C27"/>
    <mergeCell ref="A28:C28"/>
    <mergeCell ref="A29:C29"/>
    <mergeCell ref="A30:C30"/>
    <mergeCell ref="A21:C21"/>
    <mergeCell ref="A22:C22"/>
    <mergeCell ref="A23:C23"/>
    <mergeCell ref="A17:C17"/>
    <mergeCell ref="A14:C14"/>
    <mergeCell ref="D13:K13"/>
    <mergeCell ref="A1:G1"/>
    <mergeCell ref="A2:G2"/>
    <mergeCell ref="A4:G4"/>
    <mergeCell ref="A5:G5"/>
    <mergeCell ref="A11:L11"/>
    <mergeCell ref="H1:L6"/>
    <mergeCell ref="A9:G10"/>
    <mergeCell ref="A12:C12"/>
    <mergeCell ref="D12:L12"/>
    <mergeCell ref="A6:G6"/>
    <mergeCell ref="A3:G3"/>
    <mergeCell ref="A8:C8"/>
    <mergeCell ref="A13:C1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Schmitt</dc:creator>
  <cp:lastModifiedBy>WESTPHAL Celine</cp:lastModifiedBy>
  <cp:lastPrinted>2026-03-03T08:00:14Z</cp:lastPrinted>
  <dcterms:created xsi:type="dcterms:W3CDTF">2026-01-23T10:27:36Z</dcterms:created>
  <dcterms:modified xsi:type="dcterms:W3CDTF">2026-03-03T08:00:30Z</dcterms:modified>
</cp:coreProperties>
</file>